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0" activeTab="0"/>
  </bookViews>
  <sheets>
    <sheet name="Tabl_Cynnwys" sheetId="1" r:id="rId1"/>
    <sheet name="tbl_1a_Newid_AEF_wediaddasu" sheetId="2" r:id="rId2"/>
    <sheet name="tbl_1b_Newid_AEF_hebeiaddasu" sheetId="3" r:id="rId3"/>
    <sheet name="tbl_1c_AEF_y_pen" sheetId="4" r:id="rId4"/>
    <sheet name="tbl_2a_GCF_(FlwyGyf)" sheetId="5" r:id="rId5"/>
    <sheet name="tbl_2b_Newid_cyfalaf_(FlwyGyf)" sheetId="6" r:id="rId6"/>
    <sheet name="tbl_2c_Cyfalaf_Asesiad" sheetId="7" r:id="rId7"/>
    <sheet name="tbl_3_Cyfrifoldebau_Newydd" sheetId="8" r:id="rId8"/>
    <sheet name="tbl_4a_Cymhariaeth_SSA" sheetId="9" r:id="rId9"/>
    <sheet name="tbl_4b_Sector_SAA_(FlwyFlaen)" sheetId="10" r:id="rId10"/>
    <sheet name="tbl_4c_Sectorau_SSA_(FlwyGyf)" sheetId="11" r:id="rId11"/>
    <sheet name="tbl_4d_Gwasanaeth_IBAs" sheetId="12" r:id="rId12"/>
    <sheet name="tbl_5_Prif_Gyllid_Cynghorau" sheetId="13" r:id="rId13"/>
    <sheet name="tbl_6_Newidiadau_(FlwyFlaen)" sheetId="14" r:id="rId14"/>
    <sheet name="tbl_7_Grantiau" sheetId="15" r:id="rId15"/>
    <sheet name="tbl_8_Cyllid_Ychwanegiad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_UA2">'[1]UA_details2'!$A$1:$B$22</definedName>
    <definedName name="component">'[1]Types'!$A$1:$B$78</definedName>
    <definedName name="IBA">'[2]Data'!$E$4:$I$1320</definedName>
    <definedName name="PandPUpliftd">'[1]_PREC_DRAIN2'!$C$37</definedName>
    <definedName name="_xlnm.Print_Area" localSheetId="0">'Tabl_Cynnwys'!$B$1:$M$21</definedName>
    <definedName name="_xlnm.Print_Area" localSheetId="1">'tbl_1a_Newid_AEF_wediaddasu'!$B$1:$J$35</definedName>
    <definedName name="_xlnm.Print_Area" localSheetId="2">'tbl_1b_Newid_AEF_hebeiaddasu'!$B$1:$J$33</definedName>
    <definedName name="_xlnm.Print_Area" localSheetId="3">'tbl_1c_AEF_y_pen'!$B$1:$H$35</definedName>
    <definedName name="_xlnm.Print_Area" localSheetId="4">'tbl_2a_GCF_(FlwyGyf)'!$B$1:$H$39</definedName>
    <definedName name="_xlnm.Print_Area" localSheetId="5">'tbl_2b_Newid_cyfalaf_(FlwyGyf)'!$B$1:$J$77</definedName>
    <definedName name="_xlnm.Print_Area" localSheetId="6">'tbl_2c_Cyfalaf_Asesiad'!$B$1:$J$35</definedName>
    <definedName name="_xlnm.Print_Area" localSheetId="7">'tbl_3_Cyfrifoldebau_Newydd'!$B$1:$F$33</definedName>
    <definedName name="_xlnm.Print_Area" localSheetId="8">'tbl_4a_Cymhariaeth_SSA'!$B$1:$R$35</definedName>
    <definedName name="_xlnm.Print_Area" localSheetId="9">'tbl_4b_Sector_SAA_(FlwyFlaen)'!$B$1:$V$35</definedName>
    <definedName name="_xlnm.Print_Area" localSheetId="10">'tbl_4c_Sectorau_SSA_(FlwyGyf)'!$B$1:$V$33</definedName>
    <definedName name="_xlnm.Print_Area" localSheetId="11">'tbl_4d_Gwasanaeth_IBAs'!$B$1:$Y$70</definedName>
    <definedName name="_xlnm.Print_Area" localSheetId="12">'tbl_5_Prif_Gyllid_Cynghorau'!$B$1:$P$37</definedName>
    <definedName name="_xlnm.Print_Area" localSheetId="13">'tbl_6_Newidiadau_(FlwyFlaen)'!$B$1:$N$39</definedName>
    <definedName name="_xlnm.Print_Area" localSheetId="14">'tbl_7_Grantiau'!$B$1:$H$140</definedName>
    <definedName name="_xlnm.Print_Area" localSheetId="15">'tbl_8_Cyllid_Ychwanegiad'!$B$1:$P$35</definedName>
    <definedName name="Provorfin">'[3]Intro'!$E$12</definedName>
    <definedName name="Services">'[4]Data'!$L$4:$S$62</definedName>
    <definedName name="Table1a">'tbl_1a_Newid_AEF_wediaddasu'!$A$1</definedName>
    <definedName name="Table1b">'tbl_1b_Newid_AEF_hebeiaddasu'!$A$1</definedName>
    <definedName name="Table1c">'tbl_1c_AEF_y_pen'!$A$1</definedName>
    <definedName name="Table2a">'tbl_2a_GCF_(FlwyGyf)'!$A$1</definedName>
    <definedName name="Table2b">'tbl_2b_Newid_cyfalaf_(FlwyGyf)'!$A$1</definedName>
    <definedName name="Table2c">'tbl_2c_Cyfalaf_Asesiad'!$A$1</definedName>
    <definedName name="Table3">'tbl_3_Cyfrifoldebau_Newydd'!$A$1</definedName>
    <definedName name="Table4a">'tbl_4a_Cymhariaeth_SSA'!$A$1</definedName>
    <definedName name="Table4b">'tbl_4b_Sector_SAA_(FlwyFlaen)'!$A$1</definedName>
    <definedName name="Table4c">'tbl_4c_Sectorau_SSA_(FlwyGyf)'!$A$1</definedName>
    <definedName name="Table4d">'tbl_4d_Gwasanaeth_IBAs'!$A$1</definedName>
    <definedName name="Table5">'tbl_5_Prif_Gyllid_Cynghorau'!$A$1</definedName>
    <definedName name="Table6">'tbl_6_Newidiadau_(FlwyFlaen)'!$A$1</definedName>
    <definedName name="Table7">'tbl_7_Grantiau'!$A$1</definedName>
    <definedName name="Table8">'tbl_8_Cyllid_Ychwanegiad'!$A$1</definedName>
    <definedName name="TransfersCurrYr">'tbl_4d_Gwasanaeth_IBAs'!$B$7:$Y$72</definedName>
    <definedName name="UA">'[1]UA_details2'!$B$1:$C$22</definedName>
    <definedName name="Year">'[5]MODEL'!$B$5</definedName>
    <definedName name="YearLess1">'[5]MODEL'!$B$8</definedName>
  </definedNames>
  <calcPr fullCalcOnLoad="1"/>
</workbook>
</file>

<file path=xl/sharedStrings.xml><?xml version="1.0" encoding="utf-8"?>
<sst xmlns="http://schemas.openxmlformats.org/spreadsheetml/2006/main" count="732" uniqueCount="322">
  <si>
    <t>Setliad Refeniw Llywodraeth Leol Cymru 2019-2020</t>
  </si>
  <si>
    <t>Terfynol</t>
  </si>
  <si>
    <t>Tabl Cynnwys</t>
  </si>
  <si>
    <t>Tabl 1a: Newid mewn Cyllid Allanol Cyfun (AEF) ynghyd ag ychwanegiad cyllid, wedi’i addasu ar gyfer trosglwyddiadau, yn ôl Awdurdod Unedol</t>
  </si>
  <si>
    <t>Tabl 1b: Newid mewn Cyllid Allanol Cyfun (AEF) ynghyd ag ychwanegiad cyllid, heb ei addasu ar gyfer trosglwyddiadau, yn ôl Awdurdod Unedol</t>
  </si>
  <si>
    <t>Tabl 1c: Cyllid Allanol Cyfun (AEF) ynghyd ag ychwanegiad cyllid y pen, yn ôl Awdurdod Unedol, 2019-20</t>
  </si>
  <si>
    <t>Tabl 2a: Dadansoddiad o'r Cyllid Cyfalaf Cyffredinol (GCF), yn ôl Awdurdod Unedol, 2019-20</t>
  </si>
  <si>
    <t>Tabl 2b: Setliad cyfalaf llywodraeth leol, yn ôl Prif Grŵp Gwariant</t>
  </si>
  <si>
    <t>Tabl 2c: Cydrannau Cyllid Cyfalaf Asesiad o Wariant Safonol (SSA), yn ôl Awdurdod Unedol</t>
  </si>
  <si>
    <t>Tabl 3: Cyfrifoldebau Newydd, yn ôl Awdurdod Unedol</t>
  </si>
  <si>
    <t>Tabl 4a: Cymhariaeth o gyfanswm Asesiad o Wariant Safonol (SSA), yn ôl Awdurdod Unedol</t>
  </si>
  <si>
    <t>Tabl 4b: Cyfansymiau sector yr Asesiadau Gwariant Safonol (SSA), yn ôl Awdurdod Unedol, 2018-19 wedi’u haddasu ar gyfer trosglwyddiadau*</t>
  </si>
  <si>
    <t>Tabl 4c: Cyfansymiau sector yr Asesiadau Gwariant Safonol (SSA), yn ôl Awdurdod Unedol, 2019-20</t>
  </si>
  <si>
    <t>Tabl 4d: Asesiadau ar sail Dangosyddion Gwasanaethau (IBAs), yn ôl Awdurdod Unedol, 2019-20</t>
  </si>
  <si>
    <t>Tabl 5: Manylion Prif Gyllid Cynghorau, yn ôl Awdurdod Unedol, 2019-20</t>
  </si>
  <si>
    <t>Tabl 6: Newidiadau i sylfaen* Cyllid Allanol Cyfun (AEF) 2018-19, yn ôl Awdurdod Unedol</t>
  </si>
  <si>
    <t>Tabl 7: Rhestr a symiau amcangyfrifedig o Grantiau ar gyfer Cymru gyfan</t>
  </si>
  <si>
    <t xml:space="preserve">Tabl 8: Cymhariaeth o Gyllid Allanol Cyfun Terfynol 2018-19 ynghyd ag ychwanegiad cyllid, a Chyllid Allanol Cyfun Terfynol 2019-20 ynghyd ag ychwanegiad cyllid </t>
  </si>
  <si>
    <t>nol i'r cynnwys</t>
  </si>
  <si>
    <t>£000oedd</t>
  </si>
  <si>
    <t>Awdurdod Unedol</t>
  </si>
  <si>
    <t>Cyllid Allanol Cyfun terfynol* 2018-19 ynghyd ag ychwanegiad cyllid</t>
  </si>
  <si>
    <t xml:space="preserve">Cyllid Allanol Cyfun terfynol 2019-20 ynghyd ag ychwanegiad cyllid </t>
  </si>
  <si>
    <t>Newid fel canran</t>
  </si>
  <si>
    <t>Rheng</t>
  </si>
  <si>
    <t>Ynys Môn</t>
  </si>
  <si>
    <t>Gwynedd</t>
  </si>
  <si>
    <t>Conwy</t>
  </si>
  <si>
    <t>Sir Ddinbych</t>
  </si>
  <si>
    <t>Sir y Fflint</t>
  </si>
  <si>
    <t>Wrecsam</t>
  </si>
  <si>
    <t>Powys</t>
  </si>
  <si>
    <t>Ceredigion</t>
  </si>
  <si>
    <t>Sir Benfro</t>
  </si>
  <si>
    <t>Sir Gaerfyrddin</t>
  </si>
  <si>
    <t>Abertawe</t>
  </si>
  <si>
    <t>Castell-nedd Port Talbot</t>
  </si>
  <si>
    <t>Pen-y-bont ar Ogwr</t>
  </si>
  <si>
    <t>Bro Morgannwg</t>
  </si>
  <si>
    <t>Rhondda Cynon Taf</t>
  </si>
  <si>
    <t>Merthyr Tudful</t>
  </si>
  <si>
    <t>Caerffili</t>
  </si>
  <si>
    <t>Blaenau Gwent</t>
  </si>
  <si>
    <t>Torfaen</t>
  </si>
  <si>
    <t>Sir Fynwy</t>
  </si>
  <si>
    <t>Casnewydd</t>
  </si>
  <si>
    <t>Caerdydd</t>
  </si>
  <si>
    <t>Cyfanswm Awdurdodau Unedol</t>
  </si>
  <si>
    <t>* Gallai'r Cyllid Allanol Cyfun terfynol 2018-19 sydd wedi'i gyhoeddi ei addasu fel y nodir yn Nhabl 6</t>
  </si>
  <si>
    <t>Cyllid Allanol Cyfun terfynol 2018-19 ynghyd ag ychwanegiad cyllid</t>
  </si>
  <si>
    <t>Cynllun Allanol Cyfun ynghyd ag ychwanegiad cyllid terfynol 2019-20 (£000oedd)</t>
  </si>
  <si>
    <t>Cynllun Allanol Cyfun Terfynol y pen (£) *</t>
  </si>
  <si>
    <t>* Yn seiliedig ar amcanestyniadau poblogaeth 2019, ar sail ffigurau 2014</t>
  </si>
  <si>
    <t>Cyllid Cyfalaf Cyffredinol 2019-20</t>
  </si>
  <si>
    <t>o hwnnw:</t>
  </si>
  <si>
    <t>Grant  Cyfalaf Cyffredinol</t>
  </si>
  <si>
    <t>Benthyca â chymorth heb ei neilltuo</t>
  </si>
  <si>
    <t>(1)</t>
  </si>
  <si>
    <t>(2)</t>
  </si>
  <si>
    <t>(3)=(1)-(2)</t>
  </si>
  <si>
    <t xml:space="preserve">(1)  Mae'r cyllid cyfalaf cyffredinol wedi ei rannu i Fenthyca â Chymorth Heb ei Neilltuo (USB) a Grant Cyfalaf Cyffredinol. </t>
  </si>
  <si>
    <t>(2)  Mae Grant Cyfalaf Cyffredinol yn cael ei ddosbarthu yn gymesur â'r Cyllid Cyfalaf Cyffredinol ar gyfer yr elfen.</t>
  </si>
  <si>
    <t>(3)  Mae'r USB yn deillio o dynnu dyraniadau'r Grant Cyfalaf Cyffredinol o'r Cyllid Cyfalaf Cyffredinol.</t>
  </si>
  <si>
    <t>SETLIAD LLYWODRAETH LEOL CYMRU 2019-20</t>
  </si>
  <si>
    <t>Enw'r Grant presennol</t>
  </si>
  <si>
    <t>2018-19 (£000)</t>
  </si>
  <si>
    <t>2019-20 (£000)</t>
  </si>
  <si>
    <t>Newid</t>
  </si>
  <si>
    <t>% Newid</t>
  </si>
  <si>
    <t>Llywodraeth Leol a Gwasanaethau Cyhoeddus</t>
  </si>
  <si>
    <t xml:space="preserve">Cyllid Cyfalaf Cyffredinol - Llywodraeth Leol </t>
  </si>
  <si>
    <t>Lwfans Atgyweiriadau Mawr</t>
  </si>
  <si>
    <t>Rhaglen Buddsoddiad Adfywio wedi'i Dargedu</t>
  </si>
  <si>
    <t>Adeiladu ar gyfer y Dyfodol</t>
  </si>
  <si>
    <t>Cyfanswm</t>
  </si>
  <si>
    <t>Addysg</t>
  </si>
  <si>
    <t>Rhaglen Addysg ac Ysgolion ar Gyfer yr 21ain Ganrif</t>
  </si>
  <si>
    <t>Grant Cyfalaf Addysg Cyfrwng Cymraeg</t>
  </si>
  <si>
    <t>Grant Lleihau Maint Dosbarthiadau Babanod</t>
  </si>
  <si>
    <t>Dechrau'n Deg</t>
  </si>
  <si>
    <t>Rhaglen Grant Cyfalaf Trawsnewid (Cymal)</t>
  </si>
  <si>
    <t>Yr Economi a Thrafnidiaeth</t>
  </si>
  <si>
    <t>Cronfa Trafnidiaeth Leol</t>
  </si>
  <si>
    <t>Grant Atgyweirio Priffyrdd Cyhoeddus</t>
  </si>
  <si>
    <t>Cronfa Teithio Llesol</t>
  </si>
  <si>
    <t>Grant Lôn Pum Milltir</t>
  </si>
  <si>
    <t>Llwybrau Diogel Mewn Cymunedau</t>
  </si>
  <si>
    <t>Grant Diogelwch ar y Ffyrdd</t>
  </si>
  <si>
    <t>Cronfa Rhwydwaith Trafnidiaeth Leol</t>
  </si>
  <si>
    <t>Arian Cyfatebol a Dargedir</t>
  </si>
  <si>
    <t>Cynllun Cymorth Buddsoddi mewn Amwynderau Twristiaeth</t>
  </si>
  <si>
    <t>Cynllun Manwerthu a Hamdden Canol Abertawe</t>
  </si>
  <si>
    <t>Cronfa Atgyweirio ac Adfer - Henebion a Chofebau Rhyfel</t>
  </si>
  <si>
    <t>Ynni, Cynllunio a Materion Gwledig</t>
  </si>
  <si>
    <t>Rhaglen Rheoli Perygl Llifogydd</t>
  </si>
  <si>
    <t>NA</t>
  </si>
  <si>
    <t>Rhaglen Newid Gydweithredol</t>
  </si>
  <si>
    <t xml:space="preserve">Rhaglen Rheoli Perygl Arfordirol </t>
  </si>
  <si>
    <t>Seilwaith Gwyrdd</t>
  </si>
  <si>
    <t>Rhaglen Sbarduno Arloesedd newydd y Fenter Ymchwil Busnesau Bach</t>
  </si>
  <si>
    <t>Iechyd a Gwasanaethau Cymdeithasol</t>
  </si>
  <si>
    <t xml:space="preserve">Cronfa Weithredu ar Gamddefnyddio Sylweddau </t>
  </si>
  <si>
    <t>Gwasanaethau Canolog a Gweinyddu</t>
  </si>
  <si>
    <t>Safleoedd Sipsiwn a Theithwyr</t>
  </si>
  <si>
    <t>Buddsoddi i Arbed</t>
  </si>
  <si>
    <t>CYFANSWM MEG</t>
  </si>
  <si>
    <t>POB GRANT AC EITHRIO NA (AR GYFER CYMHARIAETH GYFATEBOL)</t>
  </si>
  <si>
    <t>Gwasanaethau Cyffredinol a Gweinyddu</t>
  </si>
  <si>
    <t>CYFANSWM Setliad Cyfalaf Llywodraeth Leol</t>
  </si>
  <si>
    <t xml:space="preserve">NA = ffigurau ddim ar gael amser cyhoeddi </t>
  </si>
  <si>
    <t>Cyllid cyfalaf ar gyfer y ddyled dybiannol:</t>
  </si>
  <si>
    <t>Grantiau penodol*</t>
  </si>
  <si>
    <t xml:space="preserve">Cyfanswm Cyllid Cyfalaf Asesiad of Wariant Safonol </t>
  </si>
  <si>
    <t>Ad-dalu</t>
  </si>
  <si>
    <t>Llog</t>
  </si>
  <si>
    <t>* Grantiau cyllid cyfalaf ar gyfer llysoedd ynadon a'r gwasanaeth prawf</t>
  </si>
  <si>
    <t>Cynyddu Terfyn Cyfalaf ar gyfer Gofal Preswyl</t>
  </si>
  <si>
    <t>Asesiad of Wariant Safonol Terfynol* 2018-19</t>
  </si>
  <si>
    <t>Asesiad o Wariant Safonol Terfynol 2019-20</t>
  </si>
  <si>
    <t>Asesiad o Wariant Safonol dros dro 2019-20</t>
  </si>
  <si>
    <t>2019-20 final Standard Spending Assessment</t>
  </si>
  <si>
    <t>Difference</t>
  </si>
  <si>
    <t>Percentage difference</t>
  </si>
  <si>
    <t>* Asesiad o wariant safonol 2018-19, fel yn Adroddiad Cyllid Llywodraeth Leol, heb ei addasu ar gyfer newidiadau i'r gwaelodlin.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</si>
  <si>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</si>
  <si>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Gwasanaethau Ysgolion</t>
  </si>
  <si>
    <t>Addysg - Arall</t>
  </si>
  <si>
    <t>Gwasanaethau Cymdeithasol Personol</t>
  </si>
  <si>
    <t>Ffyrdd a thrafnidiaeth</t>
  </si>
  <si>
    <t>Tân</t>
  </si>
  <si>
    <t>Gwasanaethau eraill</t>
  </si>
  <si>
    <t>Grant Amddifadedd</t>
  </si>
  <si>
    <t>Cynlluniau Gostyngiadau'r Dreth Gyngor</t>
  </si>
  <si>
    <t>Cyllid Dyledion</t>
  </si>
  <si>
    <t>* Mae’r cyfansymiau sector hyn yn yr Asesiad o Wariant Safonol yn destun nifer o addasiadau a nodir yn Nhabl 6.</t>
  </si>
  <si>
    <t>Gwasanaeth</t>
  </si>
  <si>
    <t>Addysgu meithrin ac mewn ysgolion cynradd, a gwasanaethau eraill</t>
  </si>
  <si>
    <t>Addysgu mewn ysgolion uwchradd, a gwasanaethau eraill</t>
  </si>
  <si>
    <t>Addysg arbennig</t>
  </si>
  <si>
    <t>Gwasanaethau cludiant ysgolion uwchradd</t>
  </si>
  <si>
    <t>Prydau ysgol</t>
  </si>
  <si>
    <t>Gwasanaethau cludiant meithrin ac ysgolion cynradd</t>
  </si>
  <si>
    <t>Grant Cyflog Athrawon</t>
  </si>
  <si>
    <t xml:space="preserve">Grant Brydau Ysgol am Ddim </t>
  </si>
  <si>
    <t xml:space="preserve">Addysg - Arall </t>
  </si>
  <si>
    <t>Gwasanaethau ieuenctid</t>
  </si>
  <si>
    <t>Addysg oedolion ac addysg barhaus - trafnidiaeth</t>
  </si>
  <si>
    <t>Addysg oedolion ac addysg barhaus</t>
  </si>
  <si>
    <t>Gweinyddu addysg</t>
  </si>
  <si>
    <t>Gwasanaethau cymdeithasol personol</t>
  </si>
  <si>
    <t>Gofal preswyl a gofal cartref i oedolion hŷn</t>
  </si>
  <si>
    <t>Gwasanaethau cymdeithasol personol i oedolion iau</t>
  </si>
  <si>
    <t>Plant a phobl ifanc</t>
  </si>
  <si>
    <t>Grant Byw’n Annibynnol Cymru</t>
  </si>
  <si>
    <t>Grant Gweithlu Gofal Cymdeithasol</t>
  </si>
  <si>
    <t>Gweinyddu Gwasanaethau Cymdeithasol Personol</t>
  </si>
  <si>
    <t>Plant sy’n Derbyn Gofal</t>
  </si>
  <si>
    <t>Grant Gofal Seibiant i Ofalwyr</t>
  </si>
  <si>
    <t>Ffyrdd a Thrafnidiaeth</t>
  </si>
  <si>
    <t>Cynnal a chadw ffyrdd</t>
  </si>
  <si>
    <t>Goleuadau stryd</t>
  </si>
  <si>
    <t>Cymorth refeniw trafnidiaeth gyhoeddus</t>
  </si>
  <si>
    <t>Tocynnau Teithio Rhatach</t>
  </si>
  <si>
    <t>Addysg diogelwch ar y ffyrdd a llwybrau diogel</t>
  </si>
  <si>
    <t>Y Gwasanaeth Tân</t>
  </si>
  <si>
    <t>Gwasnaethau Eraill</t>
  </si>
  <si>
    <t>Hamdden</t>
  </si>
  <si>
    <t>Casglu sbwriel</t>
  </si>
  <si>
    <t>Gwaredu sbwriel</t>
  </si>
  <si>
    <t>Gweinyddu cyffredinol</t>
  </si>
  <si>
    <t>Glanhau Strydoedd</t>
  </si>
  <si>
    <t>Gwasanaethau Llyfrgell</t>
  </si>
  <si>
    <t>Iechyd yr amgylchedd arall ac iechyd porthladdoedd</t>
  </si>
  <si>
    <t>Elfen gwastraff y Grant Refeniw Sengl</t>
  </si>
  <si>
    <t>Gweinyddu’r dreth gyngor</t>
  </si>
  <si>
    <t>Tai nad ydynt yn rhai’r Cyfrif Refeniw Tai</t>
  </si>
  <si>
    <t>Gwasanaethau Diwylliannol</t>
  </si>
  <si>
    <t>Cynllunio</t>
  </si>
  <si>
    <t>Datblygu Economaidd</t>
  </si>
  <si>
    <t>Diogelu defnyddwyr</t>
  </si>
  <si>
    <t>Atal Digartrefedd</t>
  </si>
  <si>
    <t>Diogelwch bwyd</t>
  </si>
  <si>
    <t>Cofrestru Etholiadol</t>
  </si>
  <si>
    <t>Cynllun Gostyngiadau’r  Dreth Gyngor – Cymhorthdal  Gweinyddu</t>
  </si>
  <si>
    <t>Parciau Cenedlaethol</t>
  </si>
  <si>
    <t>Draenio</t>
  </si>
  <si>
    <t>Diogelu'r arfordir</t>
  </si>
  <si>
    <t>Mynwentydd ac amlosgfeydd</t>
  </si>
  <si>
    <t>Y Grant Amddifadedd</t>
  </si>
  <si>
    <t>Cynllun Gostyngiadau’r Dreth Gyngor</t>
  </si>
  <si>
    <t>Asesiad o Wariant Safonol (SSA) ddim yn gyfredol</t>
  </si>
  <si>
    <t>Ariannu Dyledion</t>
  </si>
  <si>
    <t>Ariannu Asedau</t>
  </si>
  <si>
    <t>Menter Fenthyca Llywodraeth Leol - Gwella Priffyrdd</t>
  </si>
  <si>
    <t>Menter Fenthyca Llywodraeth Leol - Ysgolion yr 21ain ganrif</t>
  </si>
  <si>
    <t>Cyfanswm Asesiad o Wariant Safonol (SSA)</t>
  </si>
  <si>
    <t>100% o sail dreth ¹</t>
  </si>
  <si>
    <t>Asesiad o Wariant Safonol</t>
  </si>
  <si>
    <t>Y Dreth Gyngor ²</t>
  </si>
  <si>
    <t>Grant Cynnal Refeniw</t>
  </si>
  <si>
    <t>Ychwanegiad Cyllid</t>
  </si>
  <si>
    <t>Cyfraddau annomestig wedi eu hailddosbarthu</t>
  </si>
  <si>
    <t>Cyllid Allanol Cyfun ynghyd ag ychwanegiad cyllid ³</t>
  </si>
  <si>
    <t>1. Gan ddefnyddio ffigurau cyfwerth Band D 2019-20 o'r ffurflenni CT1 a ddaeth i law erbyn 6 Rhagfyr 2018.</t>
  </si>
  <si>
    <t>2. 100% o'r sail dreth wedi ei luosi gyda'r dreth gyngor yn unol â gwarainat safonol (£1,246.94).</t>
  </si>
  <si>
    <t xml:space="preserve">3. Cyfanswm y grant cymorth refeniw a chyfraddau annomestig wedi eu hailddosbarthu ac ychwanegiad cyllid. </t>
  </si>
  <si>
    <t>Cyllid Allanol Cyfun 2018-19 wedi'i gyhoeddi ynghyd ag ychwanegiad cyllid</t>
  </si>
  <si>
    <t>Cyllid Allanol Cyfun 2018-19 wedi'i addasu gyda'r sylfaen drethu ynghyd ag ychwanegiad cyllid</t>
  </si>
  <si>
    <t>Trosglwyddiadau i mewn:</t>
  </si>
  <si>
    <t>Trosglwyddo allan:</t>
  </si>
  <si>
    <t>Cyllid Allanol Cyfun 2018-19 wedi'i addasu ynghyd ag ychwanegiad cyllid</t>
  </si>
  <si>
    <t>* Newidiadau i’r sylfaen ar sail cyfatebol</t>
  </si>
  <si>
    <t>Noder: Mae'r Cyllid Allanol Cyfun a gyhoeddwyd yn destun i addasiad er mwyn ei wneud yn sylfaen addas ar gyfer y cyfrifiad ychwanegiad cyllid.Caiff ei addasu ar gyfer arian a drosglwyddir i mewn o £13.069m, a fynegir ym mhrisiau 2018-19.</t>
  </si>
  <si>
    <t>Tabl 7: Rhestr a symiau amcangyfrifedig o Grantiau ar gyfer Cymru gyfan yn ôl Prif Grŵp Gwariant</t>
  </si>
  <si>
    <t>Enw'r grant presennol</t>
  </si>
  <si>
    <t>2018-19</t>
  </si>
  <si>
    <t>2019-20</t>
  </si>
  <si>
    <r>
      <t>Grant Gwella Addysg</t>
    </r>
    <r>
      <rPr>
        <vertAlign val="superscript"/>
        <sz val="10"/>
        <color indexed="8"/>
        <rFont val="Arial"/>
        <family val="2"/>
      </rPr>
      <t>1</t>
    </r>
  </si>
  <si>
    <r>
      <t>Ariannu Chweched Dosbarth</t>
    </r>
    <r>
      <rPr>
        <vertAlign val="superscript"/>
        <sz val="10"/>
        <color indexed="8"/>
        <rFont val="Arial"/>
        <family val="2"/>
      </rPr>
      <t>2</t>
    </r>
  </si>
  <si>
    <t>Grant Datblygu Disgyblion</t>
  </si>
  <si>
    <r>
      <t>Gwella Safonau Mewn Ysgolion</t>
    </r>
    <r>
      <rPr>
        <vertAlign val="superscript"/>
        <sz val="10"/>
        <color indexed="8"/>
        <rFont val="Arial"/>
        <family val="2"/>
      </rPr>
      <t>1</t>
    </r>
  </si>
  <si>
    <r>
      <t>Cymorth Ychwanegol ar gyfer Dysgwyr o Gefndir Ethnig, Lleiafrifol, Sipsiwn, Roma neu Deithwyr</t>
    </r>
    <r>
      <rPr>
        <vertAlign val="superscript"/>
        <sz val="10"/>
        <color indexed="8"/>
        <rFont val="Arial"/>
        <family val="2"/>
      </rPr>
      <t>3</t>
    </r>
  </si>
  <si>
    <t>RSG</t>
  </si>
  <si>
    <t>Costau sy'n gysylltiedig â Grantiau Cyflog Athrawon</t>
  </si>
  <si>
    <r>
      <t>Ysgolion Arloesi</t>
    </r>
    <r>
      <rPr>
        <vertAlign val="superscript"/>
        <sz val="10"/>
        <color indexed="8"/>
        <rFont val="Arial"/>
        <family val="2"/>
      </rPr>
      <t>1</t>
    </r>
  </si>
  <si>
    <t>Grant prydau ysgol am ddim</t>
  </si>
  <si>
    <t>Dysgu Oedolion yn y Gymuned</t>
  </si>
  <si>
    <t>Grant Cymorth Ieuenctid</t>
  </si>
  <si>
    <t xml:space="preserve">Grant Trawsnewid Anghenion Dysgu Ychwanegol </t>
  </si>
  <si>
    <t xml:space="preserve">Grant lleihau maint dosbarthiadau babanod </t>
  </si>
  <si>
    <t>Grant Ysgolion Bach a Gwledig</t>
  </si>
  <si>
    <t>Cynllun Sabothol - Cymraeg Mewn Blwyddyn</t>
  </si>
  <si>
    <r>
      <t>Grant Datblygu Disgyblion - Mynediad</t>
    </r>
    <r>
      <rPr>
        <vertAlign val="superscript"/>
        <sz val="10"/>
        <color indexed="8"/>
        <rFont val="Arial"/>
        <family val="2"/>
      </rPr>
      <t>3</t>
    </r>
  </si>
  <si>
    <t>Treialu clwstwr o staff llanw mewn ysgolion</t>
  </si>
  <si>
    <r>
      <t>Cymorth TGAU</t>
    </r>
    <r>
      <rPr>
        <vertAlign val="superscript"/>
        <sz val="10"/>
        <color indexed="8"/>
        <rFont val="Arial"/>
        <family val="2"/>
      </rPr>
      <t>2</t>
    </r>
  </si>
  <si>
    <r>
      <t>Rhaglen Datblygiad Proffesiynol Parhaus Dysgu yn y Gymru Ddigidol (Cam 2)</t>
    </r>
    <r>
      <rPr>
        <vertAlign val="superscript"/>
        <sz val="10"/>
        <color indexed="8"/>
        <rFont val="Arial"/>
        <family val="2"/>
      </rPr>
      <t>1</t>
    </r>
  </si>
  <si>
    <r>
      <t>Ieithoedd Tramor Modern</t>
    </r>
    <r>
      <rPr>
        <vertAlign val="superscript"/>
        <sz val="10"/>
        <color indexed="8"/>
        <rFont val="Arial"/>
        <family val="2"/>
      </rPr>
      <t>1</t>
    </r>
  </si>
  <si>
    <t>Grant Canolfannau Rhwydwaith Seren</t>
  </si>
  <si>
    <t>Hybu a Hyrwyddo Defnydd y Gymraeg</t>
  </si>
  <si>
    <t>Uwch-reolwyr Busnes</t>
  </si>
  <si>
    <r>
      <t>Cymorth Mentora a Rhwydweithio i Benaethiaid</t>
    </r>
    <r>
      <rPr>
        <vertAlign val="superscript"/>
        <sz val="10"/>
        <color indexed="8"/>
        <rFont val="Arial"/>
        <family val="2"/>
      </rPr>
      <t>1</t>
    </r>
  </si>
  <si>
    <t>Datblygu Sgiliau Arbenigol</t>
  </si>
  <si>
    <r>
      <t>Profion Rhifedd Cenedlaethol</t>
    </r>
    <r>
      <rPr>
        <vertAlign val="superscript"/>
        <sz val="10"/>
        <color indexed="8"/>
        <rFont val="Arial"/>
        <family val="2"/>
      </rPr>
      <t>1</t>
    </r>
  </si>
  <si>
    <t>Grant Cyllido Ysgolion</t>
  </si>
  <si>
    <t>CYFANSWM</t>
  </si>
  <si>
    <r>
      <t>Cefnogi Pobl</t>
    </r>
    <r>
      <rPr>
        <vertAlign val="superscript"/>
        <sz val="10"/>
        <color indexed="8"/>
        <rFont val="Arial"/>
        <family val="2"/>
      </rPr>
      <t>4</t>
    </r>
  </si>
  <si>
    <r>
      <t xml:space="preserve">Grant refeniw Dechrau'n Deg </t>
    </r>
    <r>
      <rPr>
        <vertAlign val="superscript"/>
        <sz val="10"/>
        <color indexed="8"/>
        <rFont val="Arial"/>
        <family val="2"/>
      </rPr>
      <t>5</t>
    </r>
  </si>
  <si>
    <r>
      <t xml:space="preserve">Teuluoedd yn Gyntaf </t>
    </r>
    <r>
      <rPr>
        <vertAlign val="superscript"/>
        <sz val="10"/>
        <color indexed="8"/>
        <rFont val="Arial"/>
        <family val="2"/>
      </rPr>
      <t>5</t>
    </r>
  </si>
  <si>
    <r>
      <t>Cymunedau am Waith a Mwy</t>
    </r>
    <r>
      <rPr>
        <vertAlign val="superscript"/>
        <sz val="10"/>
        <color indexed="8"/>
        <rFont val="Arial"/>
        <family val="2"/>
      </rPr>
      <t>5</t>
    </r>
  </si>
  <si>
    <t xml:space="preserve">Bargen Ddinesig Prifddinas-ranbarth Caerdydd </t>
  </si>
  <si>
    <t xml:space="preserve">Cymunedau am Waith </t>
  </si>
  <si>
    <r>
      <t>Cronfa Waddol</t>
    </r>
    <r>
      <rPr>
        <vertAlign val="superscript"/>
        <sz val="10"/>
        <color indexed="8"/>
        <rFont val="Arial"/>
        <family val="2"/>
      </rPr>
      <t>5</t>
    </r>
  </si>
  <si>
    <t>Adfywio Bae Caerdydd</t>
  </si>
  <si>
    <t>Rhyddhad Ardrethi'r Stryd Fawr</t>
  </si>
  <si>
    <r>
      <t>Hyrwyddo Ymgysylltu Cadarnhaol ar Gyfer Pobl Ifanc Mewn Perygl o Droseddu</t>
    </r>
    <r>
      <rPr>
        <vertAlign val="superscript"/>
        <sz val="10"/>
        <color indexed="8"/>
        <rFont val="Arial"/>
        <family val="2"/>
      </rPr>
      <t>5</t>
    </r>
  </si>
  <si>
    <t>Grant Digartrefedd</t>
  </si>
  <si>
    <t>Claddu Plant</t>
  </si>
  <si>
    <t>Cymorth i Fyrddau Gwasanaethau Cyhoeddus</t>
  </si>
  <si>
    <t>Darparu gweithgareddau sy'n gysylltiedig â Rhentu Doeth Cymru</t>
  </si>
  <si>
    <t>Diwrnod y Lluoedd Arfog</t>
  </si>
  <si>
    <t>Prosiectau Galluogi Tai Gwledig</t>
  </si>
  <si>
    <t>Grant Plant a Chymunedau</t>
  </si>
  <si>
    <t>Grant Cymorth Tai</t>
  </si>
  <si>
    <t xml:space="preserve">Tocynnau Teithio Rhatach </t>
  </si>
  <si>
    <t xml:space="preserve">Grant Cynnal Gwasnaethau Bysiau </t>
  </si>
  <si>
    <t>Cymorth Refeniw Bysiau Traws Cymru</t>
  </si>
  <si>
    <t>Grant Diogelwch Ffyrdd</t>
  </si>
  <si>
    <t>Grant Cymorth Digwyddiadau Mawr</t>
  </si>
  <si>
    <t>Cronfa Ymgysylltu Twristiaeth Ranbarthol</t>
  </si>
  <si>
    <t>Maes Awyr Môn</t>
  </si>
  <si>
    <t>CYMAL</t>
  </si>
  <si>
    <t>Ardaloedd Menter</t>
  </si>
  <si>
    <t xml:space="preserve">Grantiau Gwasanaethau Arbenigol </t>
  </si>
  <si>
    <t>Cefnogi Gwasanaethau Cymdeithasol Cynaliadwy</t>
  </si>
  <si>
    <r>
      <t xml:space="preserve">Gofal plant y tu allan i oriau ysgol </t>
    </r>
    <r>
      <rPr>
        <vertAlign val="superscript"/>
        <sz val="10"/>
        <color indexed="8"/>
        <rFont val="Arial"/>
        <family val="2"/>
      </rPr>
      <t>5</t>
    </r>
  </si>
  <si>
    <t>Grant Gofal Nyrsio a ariennir gan y GIG</t>
  </si>
  <si>
    <r>
      <t>Cronfa Dydd Gŵyl Dewi</t>
    </r>
    <r>
      <rPr>
        <vertAlign val="superscript"/>
        <sz val="10"/>
        <color indexed="8"/>
        <rFont val="Arial"/>
        <family val="2"/>
      </rPr>
      <t>5</t>
    </r>
  </si>
  <si>
    <t>Dull Cenedlaethol ar gyfer Eiriolaeth</t>
  </si>
  <si>
    <t>Trefniadau diogelu rhag colli rhyddid</t>
  </si>
  <si>
    <t xml:space="preserve">Parhau i Gynnal Cofrestr Fabwysiadu Cymru </t>
  </si>
  <si>
    <t>Datblygu Gwasanaethau Cymorth Mabwysiadu yng Nghymru</t>
  </si>
  <si>
    <t>Naloxone i'w Ddefnyddio Gartref</t>
  </si>
  <si>
    <t>Cynllun Bwrsariaeth Camddefnyddio Sylweddau</t>
  </si>
  <si>
    <t>Cymorth Mabwysiadu</t>
  </si>
  <si>
    <t>Grant Gwasanaethau Cymdeithasol</t>
  </si>
  <si>
    <r>
      <t>Grant Rheoli Gwastraff Cynaliadwy</t>
    </r>
    <r>
      <rPr>
        <vertAlign val="superscript"/>
        <sz val="10"/>
        <color indexed="8"/>
        <rFont val="Arial"/>
        <family val="2"/>
      </rPr>
      <t>6</t>
    </r>
  </si>
  <si>
    <t>Rhaglen Caffael Seilwaith Gwastraff - Cyfraniadau Ffi Glwyd</t>
  </si>
  <si>
    <r>
      <t>Grant Refeniw Sengl</t>
    </r>
    <r>
      <rPr>
        <vertAlign val="superscript"/>
        <sz val="10"/>
        <color indexed="8"/>
        <rFont val="Arial"/>
        <family val="2"/>
      </rPr>
      <t>7</t>
    </r>
  </si>
  <si>
    <t>Draenio Tir a Diogelu'r Arfordir</t>
  </si>
  <si>
    <t>Astudiaeth Dichonoldeb Cyfarwyddyd Ansawdd Aer</t>
  </si>
  <si>
    <t>Cronfa Datblygu Cynaliadwy ar gyfer Ardaloedd o Harddwch Naturiol Eithriadol</t>
  </si>
  <si>
    <t>Cyllido'r Fframwaith Iechyd a Lles Anifeiliaid</t>
  </si>
  <si>
    <t>Gweithgor Agregau Rhanbarthol y De</t>
  </si>
  <si>
    <t>Adroddiad Monitro Cynllunio Gwastraff - y Gogledd a'r De-ddwyrain</t>
  </si>
  <si>
    <t xml:space="preserve">Gweithgor Agregau Rhanbarthol y Gogledd </t>
  </si>
  <si>
    <t>Adroddiad Monitro Cynllunio Gwastraff - y De-orllewin</t>
  </si>
  <si>
    <t>Cymorth Ardrethi (Busnes) Annomestig ar gyfer Ynni Dŵr</t>
  </si>
  <si>
    <t>Rhaglen Rheoli Risgiau Arfordirol</t>
  </si>
  <si>
    <t>Grant Trais yn erbyn Menywod, Cam-drin Domestig a Thrais Rhywiol</t>
  </si>
  <si>
    <t>Rhaglen Gydweithredu Cymru ar Asedau – Cam 2</t>
  </si>
  <si>
    <t>Grant Cydlyniant Cymunedol</t>
  </si>
  <si>
    <t>Rhaglen Gydweithredu Cymru ar Asedau</t>
  </si>
  <si>
    <t xml:space="preserve">Holl grantiau </t>
  </si>
  <si>
    <t>Pob grant ac eithrio NA (ar gyfer cymhariaeth gyfatebol) a throsglwyddiadau GCR</t>
  </si>
  <si>
    <t>i   Mae'r wybodaeth uchod yn rhoi cyfanswm pob grant. Gallai rhai grantiau fod wedi'u rhannu rhwng awdurdodau lleol, cyrff sector preifat a chyrff trydydd sector.</t>
  </si>
  <si>
    <t>ii   Mae'n bwysig nodi mai symiau dangosol yw'r rhai ar gyfer blynyddoedd y dyfodol, ac y gallent newid.</t>
  </si>
  <si>
    <t xml:space="preserve">iii  Mater i'r maes polisi perthnasol yw rhoi gwybod yn ffurfiol am ddyraniadau grant. </t>
  </si>
  <si>
    <t>GCR = arian ei drosglwyddo i'r Grant Cynnal Refeniw</t>
  </si>
  <si>
    <r>
      <t>1</t>
    </r>
    <r>
      <rPr>
        <sz val="10"/>
        <color indexed="8"/>
        <rFont val="Arial"/>
        <family val="2"/>
      </rPr>
      <t xml:space="preserve"> Mae'r rhaglenni hyn yn rhan o Grant Gwella Ysgolion Consortia Rhanbarthol</t>
    </r>
  </si>
  <si>
    <r>
      <t>2</t>
    </r>
    <r>
      <rPr>
        <sz val="10"/>
        <color indexed="8"/>
        <rFont val="Arial"/>
        <family val="2"/>
      </rPr>
      <t xml:space="preserve"> Bydd dyraniad 2019-20 yn cynnwys £1.074m ychwanegol mewn perthynas ag elfen ariannu chweched dosbarth y Grant Cyflog Athrawon</t>
    </r>
  </si>
  <si>
    <r>
      <t>3</t>
    </r>
    <r>
      <rPr>
        <sz val="10"/>
        <color indexed="8"/>
        <rFont val="Arial"/>
        <family val="2"/>
      </rPr>
      <t xml:space="preserve"> Mae'r rhaglenni hyn yn rhan o Grant Addysg Awdurdodau Lleol</t>
    </r>
  </si>
  <si>
    <r>
      <t>4</t>
    </r>
    <r>
      <rPr>
        <sz val="10"/>
        <color indexed="8"/>
        <rFont val="Arial"/>
        <family val="2"/>
      </rPr>
      <t xml:space="preserve"> Bydd y Grant Cefnogi Pobl yn cael ei ddisodli yn 2019-20 â'r Grant Cymorth Tai</t>
    </r>
  </si>
  <si>
    <r>
      <t>5</t>
    </r>
    <r>
      <rPr>
        <sz val="10"/>
        <color indexed="8"/>
        <rFont val="Arial"/>
        <family val="2"/>
      </rPr>
      <t xml:space="preserve"> Mae'r rhaglenni hyn yn rhan o'r Grant Plant a Chymunedau newydd o 1 Ebrill 2019</t>
    </r>
  </si>
  <si>
    <r>
      <t>6</t>
    </r>
    <r>
      <rPr>
        <sz val="10"/>
        <color indexed="8"/>
        <rFont val="Arial"/>
        <family val="2"/>
      </rPr>
      <t xml:space="preserve"> Trosglwyddwyd £35m o'r Grant Rheoli Gwastraff Cynaliadwy i'r Grant Cynnal Refeniw 2018-19.</t>
    </r>
  </si>
  <si>
    <r>
      <t>7</t>
    </r>
    <r>
      <rPr>
        <sz val="10"/>
        <color indexed="8"/>
        <rFont val="Arial"/>
        <family val="2"/>
      </rPr>
      <t xml:space="preserve"> Bydd y Grant Refeniw Sengl yn dod i ben ar 31 Mawrth 2019. Lansiwyd y Grant Galluogi Adnoddau Naturiol a Llesiant newydd ar 7 Medi.</t>
    </r>
  </si>
  <si>
    <t>Cyllid Allanol Cyfun 2018-19 wedi'i addasu ynghyd ag ychwanegiad cyllid ¹</t>
  </si>
  <si>
    <t>Cyllid Allanol Cyfun Terfynol 2019-20</t>
  </si>
  <si>
    <t xml:space="preserve">Ychwanegiad Cyllid 2019-20 </t>
  </si>
  <si>
    <t>Cyllid Allanol Cyfun Terfynol 2019-20 ynghyd ag ychwanegiad cyllid</t>
  </si>
  <si>
    <t>Change</t>
  </si>
  <si>
    <t>% newid o Gyllid Allanol Cyfun 2018-19 wedi'i addasu ynghyd ag ychwanegiad cyllid</t>
  </si>
  <si>
    <t xml:space="preserve">1.  Cyllid Allanol Cyfun 2018-19 wedi'i addasu ar gyfer throsglwyddiad o £13.069m i'r Setliad. 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</si>
</sst>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;[Red]&quot;-&quot;[$£-809]#,##0;;@"/>
    <numFmt numFmtId="165" formatCode="0.0,"/>
    <numFmt numFmtId="166" formatCode="#,##0.000"/>
    <numFmt numFmtId="167" formatCode="0.0%"/>
    <numFmt numFmtId="168" formatCode="0.000%"/>
    <numFmt numFmtId="169" formatCode="#,##0,"/>
    <numFmt numFmtId="170" formatCode="#,##0.0,"/>
    <numFmt numFmtId="171" formatCode="#,##0;&quot;(&quot;#,##0&quot;)&quot;"/>
    <numFmt numFmtId="172" formatCode="0.000"/>
    <numFmt numFmtId="173" formatCode="&quot; &quot;#,##0&quot; &quot;;&quot;-&quot;#,##0&quot; &quot;;&quot; -&quot;00&quot; &quot;;&quot; &quot;@&quot; &quot;"/>
    <numFmt numFmtId="174" formatCode="&quot; &quot;#,##0.00&quot; &quot;;&quot;-&quot;#,##0.00&quot; &quot;;&quot; -&quot;00&quot; &quot;;&quot; &quot;@&quot; &quot;"/>
    <numFmt numFmtId="175" formatCode="#,##0.00,"/>
    <numFmt numFmtId="176" formatCode="&quot; &quot;#,##0.0000&quot; &quot;;&quot;-&quot;#,##0.0000&quot; &quot;;&quot; -&quot;00&quot; &quot;;&quot; &quot;@&quot; &quot;"/>
    <numFmt numFmtId="177" formatCode="#,##0.00000"/>
    <numFmt numFmtId="178" formatCode="0000"/>
    <numFmt numFmtId="179" formatCode="&quot; &quot;[$£-809]#,##0.00&quot; &quot;;&quot;-&quot;[$£-809]#,##0.00&quot; &quot;;&quot; &quot;[$£-809]&quot;-&quot;00&quot; &quot;;&quot; &quot;@&quot; &quot;"/>
    <numFmt numFmtId="180" formatCode="#,##0;&quot;-&quot;#,##0"/>
    <numFmt numFmtId="181" formatCode="#,##0,&quot; &quot;;&quot;(&quot;#,##0,&quot;)&quot;"/>
    <numFmt numFmtId="182" formatCode="0&quot; &quot;;&quot;(&quot;0&quot;)&quot;"/>
    <numFmt numFmtId="183" formatCode="#,##0;[Red]&quot;-&quot;#,##0;;@"/>
    <numFmt numFmtId="184" formatCode="#,##0.0;[Red]&quot;-&quot;#,##0.0;;@"/>
    <numFmt numFmtId="185" formatCode="[&gt;0.1]0.0%&quot;Verify&quot;;[Red][&lt;-0.1]&quot;(&quot;0.0%&quot;)Verify&quot;;0.0%"/>
    <numFmt numFmtId="186" formatCode="[&gt;0.2]0.0%&quot;Verify&quot;;[Red][&lt;-0.2]&quot;(&quot;0.0%&quot;)Verify&quot;;0.0%"/>
    <numFmt numFmtId="187" formatCode="[&gt;250]&quot;N/A&quot;;[&lt;0]0;0"/>
    <numFmt numFmtId="188" formatCode="[&gt;250]&quot;N/A&quot;;[&lt;0]&quot;-&quot;0;&quot; &quot;0"/>
  </numFmts>
  <fonts count="89">
    <font>
      <sz val="12"/>
      <color rgb="FF000000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u val="single"/>
      <sz val="12"/>
      <color indexed="12"/>
      <name val="Arial"/>
      <family val="2"/>
    </font>
    <font>
      <u val="single"/>
      <sz val="8"/>
      <color indexed="12"/>
      <name val="Courier New"/>
      <family val="3"/>
    </font>
    <font>
      <sz val="12"/>
      <color indexed="8"/>
      <name val="Courier New"/>
      <family val="3"/>
    </font>
    <font>
      <sz val="11"/>
      <color indexed="8"/>
      <name val="Calibri"/>
      <family val="2"/>
    </font>
    <font>
      <sz val="10"/>
      <color indexed="8"/>
      <name val="Lucida Sans"/>
      <family val="2"/>
    </font>
    <font>
      <sz val="12"/>
      <color indexed="12"/>
      <name val="Arial"/>
      <family val="2"/>
    </font>
    <font>
      <sz val="12"/>
      <color indexed="11"/>
      <name val="Arial"/>
      <family val="2"/>
    </font>
    <font>
      <b/>
      <i/>
      <sz val="9"/>
      <color indexed="8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9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10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vertAlign val="superscript"/>
      <sz val="9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0000"/>
      <name val="Times New Roman"/>
      <family val="1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rgb="FF0000FF"/>
      <name val="Arial"/>
      <family val="2"/>
    </font>
    <font>
      <u val="single"/>
      <sz val="8"/>
      <color rgb="FF0000FF"/>
      <name val="Courier New"/>
      <family val="3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0"/>
      <color rgb="FF000000"/>
      <name val="Lucida Sans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sz val="12"/>
      <color rgb="FF00FF00"/>
      <name val="Arial"/>
      <family val="2"/>
    </font>
    <font>
      <sz val="12"/>
      <color rgb="FFFF0000"/>
      <name val="Arial"/>
      <family val="2"/>
    </font>
    <font>
      <b/>
      <i/>
      <sz val="9"/>
      <color rgb="FF000000"/>
      <name val="Arial"/>
      <family val="2"/>
    </font>
    <font>
      <u val="single"/>
      <sz val="10"/>
      <color rgb="FF0000FF"/>
      <name val="Arial"/>
      <family val="2"/>
    </font>
    <font>
      <sz val="9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FFFFFF"/>
      <name val="Arial"/>
      <family val="2"/>
    </font>
    <font>
      <b/>
      <u val="single"/>
      <sz val="10"/>
      <color rgb="FF000000"/>
      <name val="Arial"/>
      <family val="2"/>
    </font>
    <font>
      <b/>
      <sz val="10"/>
      <color rgb="FFFFFFFF"/>
      <name val="Arial"/>
      <family val="2"/>
    </font>
    <font>
      <i/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vertAlign val="superscript"/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25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65" fontId="47" fillId="0" borderId="0" applyFill="0" applyBorder="0" applyProtection="0">
      <alignment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178" fontId="50" fillId="28" borderId="2" applyProtection="0">
      <alignment horizontal="right" vertical="top"/>
    </xf>
    <xf numFmtId="0" fontId="50" fillId="28" borderId="2" applyNumberFormat="0" applyProtection="0">
      <alignment horizontal="left" indent="5"/>
    </xf>
    <xf numFmtId="3" fontId="50" fillId="28" borderId="2" applyProtection="0">
      <alignment horizontal="right"/>
    </xf>
    <xf numFmtId="178" fontId="50" fillId="28" borderId="2" applyProtection="0">
      <alignment horizontal="right" vertical="top"/>
    </xf>
    <xf numFmtId="0" fontId="50" fillId="28" borderId="2" applyNumberFormat="0" applyProtection="0">
      <alignment horizontal="left" indent="3"/>
    </xf>
    <xf numFmtId="3" fontId="50" fillId="28" borderId="2" applyProtection="0">
      <alignment horizontal="right"/>
    </xf>
    <xf numFmtId="178" fontId="51" fillId="28" borderId="2" applyProtection="0">
      <alignment horizontal="right" vertical="top"/>
    </xf>
    <xf numFmtId="0" fontId="51" fillId="28" borderId="2" applyNumberFormat="0" applyProtection="0">
      <alignment horizontal="left" indent="1"/>
    </xf>
    <xf numFmtId="3" fontId="51" fillId="28" borderId="2" applyProtection="0">
      <alignment horizontal="right"/>
    </xf>
    <xf numFmtId="0" fontId="0" fillId="0" borderId="2" applyNumberFormat="0" applyFont="0" applyFill="0" applyAlignment="0" applyProtection="0"/>
    <xf numFmtId="0" fontId="51" fillId="28" borderId="2" applyNumberFormat="0" applyProtection="0">
      <alignment horizontal="right" vertical="top"/>
    </xf>
    <xf numFmtId="0" fontId="51" fillId="28" borderId="2" applyNumberFormat="0" applyProtection="0">
      <alignment horizontal="left" indent="2"/>
    </xf>
    <xf numFmtId="3" fontId="51" fillId="28" borderId="2" applyProtection="0">
      <alignment horizontal="right"/>
    </xf>
    <xf numFmtId="0" fontId="50" fillId="29" borderId="0" applyNumberFormat="0" applyBorder="0">
      <alignment/>
      <protection locked="0"/>
    </xf>
    <xf numFmtId="178" fontId="50" fillId="28" borderId="2" applyProtection="0">
      <alignment horizontal="right" vertical="top"/>
    </xf>
    <xf numFmtId="0" fontId="50" fillId="28" borderId="2" applyNumberFormat="0" applyProtection="0">
      <alignment horizontal="left" indent="3"/>
    </xf>
    <xf numFmtId="3" fontId="50" fillId="28" borderId="2" applyProtection="0">
      <alignment horizontal="right"/>
    </xf>
    <xf numFmtId="0" fontId="0" fillId="0" borderId="3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3" applyNumberFormat="0" applyFont="0" applyFill="0" applyAlignment="0" applyProtection="0"/>
    <xf numFmtId="0" fontId="52" fillId="30" borderId="4" applyNumberFormat="0" applyAlignment="0" applyProtection="0"/>
    <xf numFmtId="0" fontId="50" fillId="31" borderId="5" applyNumberFormat="0">
      <alignment horizontal="center" vertical="center"/>
      <protection locked="0"/>
    </xf>
    <xf numFmtId="174" fontId="0" fillId="0" borderId="0" applyFont="0" applyFill="0" applyBorder="0" applyAlignment="0" applyProtection="0"/>
    <xf numFmtId="41" fontId="45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0" borderId="0" applyNumberFormat="0" applyBorder="0" applyProtection="0">
      <alignment/>
    </xf>
    <xf numFmtId="0" fontId="53" fillId="0" borderId="0" applyNumberFormat="0" applyFill="0" applyBorder="0" applyAlignment="0" applyProtection="0"/>
    <xf numFmtId="0" fontId="50" fillId="32" borderId="0" applyNumberFormat="0" applyBorder="0">
      <alignment/>
      <protection locked="0"/>
    </xf>
    <xf numFmtId="0" fontId="51" fillId="31" borderId="0" applyNumberFormat="0" applyBorder="0">
      <alignment vertical="center"/>
      <protection locked="0"/>
    </xf>
    <xf numFmtId="0" fontId="51" fillId="0" borderId="0" applyNumberFormat="0" applyBorder="0">
      <alignment/>
      <protection locked="0"/>
    </xf>
    <xf numFmtId="0" fontId="54" fillId="33" borderId="0" applyNumberFormat="0" applyBorder="0" applyAlignment="0" applyProtection="0"/>
    <xf numFmtId="180" fontId="55" fillId="34" borderId="0" applyBorder="0" applyProtection="0">
      <alignment/>
    </xf>
    <xf numFmtId="181" fontId="55" fillId="34" borderId="0" applyBorder="0" applyProtection="0">
      <alignment/>
    </xf>
    <xf numFmtId="170" fontId="55" fillId="34" borderId="0" applyBorder="0" applyProtection="0">
      <alignment/>
    </xf>
    <xf numFmtId="0" fontId="56" fillId="0" borderId="0" applyNumberFormat="0" applyBorder="0">
      <alignment/>
      <protection locked="0"/>
    </xf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51" fillId="0" borderId="0" applyNumberFormat="0" applyBorder="0" applyProtection="0">
      <alignment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35" borderId="1" applyNumberFormat="0" applyAlignment="0" applyProtection="0"/>
    <xf numFmtId="182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36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65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66" fillId="0" borderId="0" applyNumberFormat="0" applyBorder="0" applyProtection="0">
      <alignment/>
    </xf>
    <xf numFmtId="0" fontId="67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45" fillId="37" borderId="10" applyNumberFormat="0" applyFont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8" fillId="27" borderId="11" applyNumberFormat="0" applyAlignment="0" applyProtection="0"/>
    <xf numFmtId="185" fontId="0" fillId="0" borderId="0" applyFont="0" applyBorder="0" applyAlignment="0" applyProtection="0"/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Border="0" applyProtection="0">
      <alignment textRotation="90"/>
    </xf>
    <xf numFmtId="0" fontId="50" fillId="31" borderId="12" applyNumberFormat="0">
      <alignment vertical="center"/>
      <protection locked="0"/>
    </xf>
    <xf numFmtId="0" fontId="50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0" fillId="29" borderId="0" applyNumberFormat="0" applyBorder="0">
      <alignment/>
      <protection locked="0"/>
    </xf>
    <xf numFmtId="0" fontId="69" fillId="0" borderId="0" applyNumberFormat="0" applyFill="0" applyBorder="0" applyAlignment="0" applyProtection="0"/>
    <xf numFmtId="0" fontId="70" fillId="0" borderId="13" applyNumberFormat="0" applyFill="0" applyAlignment="0" applyProtection="0"/>
    <xf numFmtId="165" fontId="0" fillId="0" borderId="0" applyFont="0" applyFill="0" applyBorder="0" applyProtection="0">
      <alignment/>
    </xf>
    <xf numFmtId="173" fontId="71" fillId="0" borderId="0" applyBorder="0" applyProtection="0">
      <alignment/>
    </xf>
    <xf numFmtId="173" fontId="72" fillId="0" borderId="0" applyFill="0" applyBorder="0" applyAlignment="0" applyProtection="0"/>
    <xf numFmtId="0" fontId="73" fillId="0" borderId="0" applyNumberFormat="0" applyFill="0" applyBorder="0" applyAlignment="0" applyProtection="0"/>
    <xf numFmtId="0" fontId="51" fillId="0" borderId="0" applyNumberFormat="0" applyBorder="0" applyProtection="0">
      <alignment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28" borderId="0" xfId="0" applyFill="1" applyAlignment="1">
      <alignment/>
    </xf>
    <xf numFmtId="0" fontId="55" fillId="28" borderId="0" xfId="0" applyFont="1" applyFill="1" applyAlignment="1">
      <alignment/>
    </xf>
    <xf numFmtId="0" fontId="50" fillId="28" borderId="0" xfId="0" applyFont="1" applyFill="1" applyAlignment="1">
      <alignment/>
    </xf>
    <xf numFmtId="0" fontId="51" fillId="28" borderId="0" xfId="0" applyFont="1" applyFill="1" applyAlignment="1">
      <alignment/>
    </xf>
    <xf numFmtId="0" fontId="74" fillId="28" borderId="0" xfId="0" applyFont="1" applyFill="1" applyAlignment="1">
      <alignment horizontal="right"/>
    </xf>
    <xf numFmtId="0" fontId="75" fillId="28" borderId="0" xfId="87" applyFont="1" applyFill="1" applyAlignment="1">
      <alignment vertical="center"/>
    </xf>
    <xf numFmtId="0" fontId="75" fillId="0" borderId="0" xfId="87" applyFont="1" applyAlignment="1">
      <alignment horizontal="right" vertical="center"/>
    </xf>
    <xf numFmtId="0" fontId="50" fillId="28" borderId="3" xfId="0" applyFont="1" applyFill="1" applyBorder="1" applyAlignment="1">
      <alignment/>
    </xf>
    <xf numFmtId="0" fontId="74" fillId="28" borderId="3" xfId="0" applyFont="1" applyFill="1" applyBorder="1" applyAlignment="1">
      <alignment horizontal="right"/>
    </xf>
    <xf numFmtId="0" fontId="51" fillId="28" borderId="0" xfId="0" applyFont="1" applyFill="1" applyAlignment="1">
      <alignment horizontal="center"/>
    </xf>
    <xf numFmtId="169" fontId="50" fillId="28" borderId="0" xfId="0" applyNumberFormat="1" applyFont="1" applyFill="1" applyAlignment="1">
      <alignment/>
    </xf>
    <xf numFmtId="169" fontId="50" fillId="28" borderId="0" xfId="0" applyNumberFormat="1" applyFont="1" applyFill="1" applyAlignment="1">
      <alignment/>
    </xf>
    <xf numFmtId="167" fontId="50" fillId="28" borderId="0" xfId="0" applyNumberFormat="1" applyFont="1" applyFill="1" applyAlignment="1">
      <alignment/>
    </xf>
    <xf numFmtId="169" fontId="50" fillId="28" borderId="3" xfId="0" applyNumberFormat="1" applyFont="1" applyFill="1" applyBorder="1" applyAlignment="1">
      <alignment/>
    </xf>
    <xf numFmtId="167" fontId="50" fillId="28" borderId="3" xfId="0" applyNumberFormat="1" applyFont="1" applyFill="1" applyBorder="1" applyAlignment="1">
      <alignment/>
    </xf>
    <xf numFmtId="0" fontId="51" fillId="28" borderId="3" xfId="0" applyFont="1" applyFill="1" applyBorder="1" applyAlignment="1">
      <alignment/>
    </xf>
    <xf numFmtId="169" fontId="51" fillId="28" borderId="3" xfId="0" applyNumberFormat="1" applyFont="1" applyFill="1" applyBorder="1" applyAlignment="1">
      <alignment/>
    </xf>
    <xf numFmtId="167" fontId="51" fillId="28" borderId="3" xfId="0" applyNumberFormat="1" applyFont="1" applyFill="1" applyBorder="1" applyAlignment="1">
      <alignment/>
    </xf>
    <xf numFmtId="0" fontId="76" fillId="28" borderId="0" xfId="0" applyFont="1" applyFill="1" applyAlignment="1">
      <alignment/>
    </xf>
    <xf numFmtId="0" fontId="51" fillId="28" borderId="12" xfId="0" applyFont="1" applyFill="1" applyBorder="1" applyAlignment="1">
      <alignment horizontal="left" vertical="center"/>
    </xf>
    <xf numFmtId="0" fontId="51" fillId="28" borderId="12" xfId="0" applyFont="1" applyFill="1" applyBorder="1" applyAlignment="1">
      <alignment horizontal="center" vertical="center" wrapText="1"/>
    </xf>
    <xf numFmtId="3" fontId="50" fillId="28" borderId="0" xfId="0" applyNumberFormat="1" applyFont="1" applyFill="1" applyAlignment="1">
      <alignment/>
    </xf>
    <xf numFmtId="3" fontId="50" fillId="28" borderId="3" xfId="0" applyNumberFormat="1" applyFont="1" applyFill="1" applyBorder="1" applyAlignment="1">
      <alignment/>
    </xf>
    <xf numFmtId="3" fontId="51" fillId="28" borderId="3" xfId="0" applyNumberFormat="1" applyFont="1" applyFill="1" applyBorder="1" applyAlignment="1">
      <alignment/>
    </xf>
    <xf numFmtId="3" fontId="0" fillId="28" borderId="0" xfId="0" applyNumberFormat="1" applyFill="1" applyAlignment="1">
      <alignment/>
    </xf>
    <xf numFmtId="0" fontId="51" fillId="28" borderId="12" xfId="0" applyFont="1" applyFill="1" applyBorder="1" applyAlignment="1">
      <alignment horizontal="left"/>
    </xf>
    <xf numFmtId="0" fontId="77" fillId="28" borderId="3" xfId="0" applyFont="1" applyFill="1" applyBorder="1" applyAlignment="1">
      <alignment horizontal="center"/>
    </xf>
    <xf numFmtId="0" fontId="51" fillId="28" borderId="12" xfId="0" applyFont="1" applyFill="1" applyBorder="1" applyAlignment="1">
      <alignment horizontal="left" vertical="center" wrapText="1"/>
    </xf>
    <xf numFmtId="0" fontId="51" fillId="28" borderId="14" xfId="0" applyFont="1" applyFill="1" applyBorder="1" applyAlignment="1">
      <alignment horizontal="center" vertical="center" wrapText="1"/>
    </xf>
    <xf numFmtId="0" fontId="51" fillId="28" borderId="12" xfId="0" applyFont="1" applyFill="1" applyBorder="1" applyAlignment="1">
      <alignment horizontal="left"/>
    </xf>
    <xf numFmtId="0" fontId="75" fillId="28" borderId="0" xfId="87" applyFont="1" applyFill="1" applyAlignment="1">
      <alignment horizontal="right"/>
    </xf>
    <xf numFmtId="0" fontId="50" fillId="28" borderId="0" xfId="94" applyFont="1" applyFill="1" applyAlignment="1">
      <alignment vertical="top"/>
    </xf>
    <xf numFmtId="0" fontId="51" fillId="28" borderId="12" xfId="0" applyFont="1" applyFill="1" applyBorder="1" applyAlignment="1">
      <alignment vertical="top" wrapText="1"/>
    </xf>
    <xf numFmtId="0" fontId="51" fillId="28" borderId="12" xfId="0" applyFont="1" applyFill="1" applyBorder="1" applyAlignment="1">
      <alignment vertical="top"/>
    </xf>
    <xf numFmtId="0" fontId="51" fillId="28" borderId="12" xfId="0" applyFont="1" applyFill="1" applyBorder="1" applyAlignment="1">
      <alignment horizontal="center" vertical="top" wrapText="1"/>
    </xf>
    <xf numFmtId="0" fontId="51" fillId="28" borderId="12" xfId="0" applyFont="1" applyFill="1" applyBorder="1" applyAlignment="1">
      <alignment horizontal="center" vertical="top"/>
    </xf>
    <xf numFmtId="0" fontId="51" fillId="28" borderId="12" xfId="94" applyFont="1" applyFill="1" applyBorder="1" applyAlignment="1">
      <alignment horizontal="center" vertical="top"/>
    </xf>
    <xf numFmtId="0" fontId="51" fillId="28" borderId="12" xfId="94" applyFont="1" applyFill="1" applyBorder="1" applyAlignment="1">
      <alignment horizontal="center" vertical="top" wrapText="1"/>
    </xf>
    <xf numFmtId="0" fontId="78" fillId="28" borderId="0" xfId="94" applyFont="1" applyFill="1" applyAlignment="1">
      <alignment vertical="top"/>
    </xf>
    <xf numFmtId="0" fontId="79" fillId="28" borderId="0" xfId="94" applyFont="1" applyFill="1" applyAlignment="1">
      <alignment vertical="top"/>
    </xf>
    <xf numFmtId="3" fontId="50" fillId="28" borderId="0" xfId="94" applyNumberFormat="1" applyFont="1" applyFill="1" applyAlignment="1">
      <alignment horizontal="right" vertical="top"/>
    </xf>
    <xf numFmtId="3" fontId="50" fillId="28" borderId="0" xfId="94" applyNumberFormat="1" applyFont="1" applyFill="1" applyAlignment="1">
      <alignment vertical="top"/>
    </xf>
    <xf numFmtId="3" fontId="50" fillId="28" borderId="0" xfId="68" applyNumberFormat="1" applyFont="1" applyFill="1" applyAlignment="1">
      <alignment vertical="top"/>
    </xf>
    <xf numFmtId="3" fontId="51" fillId="28" borderId="0" xfId="94" applyNumberFormat="1" applyFont="1" applyFill="1" applyAlignment="1">
      <alignment vertical="top"/>
    </xf>
    <xf numFmtId="167" fontId="51" fillId="28" borderId="0" xfId="94" applyNumberFormat="1" applyFont="1" applyFill="1" applyAlignment="1">
      <alignment vertical="top"/>
    </xf>
    <xf numFmtId="3" fontId="51" fillId="28" borderId="0" xfId="68" applyNumberFormat="1" applyFont="1" applyFill="1" applyAlignment="1">
      <alignment vertical="top"/>
    </xf>
    <xf numFmtId="0" fontId="51" fillId="28" borderId="0" xfId="94" applyFont="1" applyFill="1" applyAlignment="1">
      <alignment vertical="top"/>
    </xf>
    <xf numFmtId="171" fontId="50" fillId="28" borderId="0" xfId="94" applyNumberFormat="1" applyFont="1" applyFill="1" applyAlignment="1">
      <alignment vertical="top"/>
    </xf>
    <xf numFmtId="0" fontId="50" fillId="28" borderId="0" xfId="0" applyFont="1" applyFill="1" applyAlignment="1">
      <alignment vertical="top" wrapText="1"/>
    </xf>
    <xf numFmtId="0" fontId="80" fillId="28" borderId="0" xfId="94" applyFont="1" applyFill="1" applyAlignment="1">
      <alignment vertical="top"/>
    </xf>
    <xf numFmtId="3" fontId="51" fillId="28" borderId="0" xfId="94" applyNumberFormat="1" applyFont="1" applyFill="1" applyAlignment="1">
      <alignment horizontal="right" vertical="top"/>
    </xf>
    <xf numFmtId="0" fontId="50" fillId="28" borderId="3" xfId="94" applyFont="1" applyFill="1" applyBorder="1" applyAlignment="1">
      <alignment vertical="top"/>
    </xf>
    <xf numFmtId="3" fontId="51" fillId="28" borderId="3" xfId="94" applyNumberFormat="1" applyFont="1" applyFill="1" applyBorder="1" applyAlignment="1">
      <alignment vertical="top"/>
    </xf>
    <xf numFmtId="167" fontId="51" fillId="28" borderId="3" xfId="94" applyNumberFormat="1" applyFont="1" applyFill="1" applyBorder="1" applyAlignment="1">
      <alignment vertical="top"/>
    </xf>
    <xf numFmtId="0" fontId="51" fillId="28" borderId="0" xfId="0" applyFont="1" applyFill="1" applyAlignment="1">
      <alignment vertical="top" wrapText="1"/>
    </xf>
    <xf numFmtId="0" fontId="77" fillId="28" borderId="0" xfId="94" applyFont="1" applyFill="1" applyAlignment="1">
      <alignment vertical="top"/>
    </xf>
    <xf numFmtId="3" fontId="81" fillId="28" borderId="0" xfId="94" applyNumberFormat="1" applyFont="1" applyFill="1" applyAlignment="1">
      <alignment vertical="top"/>
    </xf>
    <xf numFmtId="3" fontId="81" fillId="28" borderId="0" xfId="94" applyNumberFormat="1" applyFont="1" applyFill="1" applyAlignment="1">
      <alignment horizontal="right" vertical="top"/>
    </xf>
    <xf numFmtId="3" fontId="51" fillId="28" borderId="3" xfId="68" applyNumberFormat="1" applyFont="1" applyFill="1" applyBorder="1" applyAlignment="1">
      <alignment vertical="top" wrapText="1"/>
    </xf>
    <xf numFmtId="3" fontId="50" fillId="28" borderId="3" xfId="68" applyNumberFormat="1" applyFont="1" applyFill="1" applyBorder="1" applyAlignment="1">
      <alignment vertical="top"/>
    </xf>
    <xf numFmtId="3" fontId="50" fillId="28" borderId="3" xfId="94" applyNumberFormat="1" applyFont="1" applyFill="1" applyBorder="1" applyAlignment="1">
      <alignment horizontal="right" vertical="top"/>
    </xf>
    <xf numFmtId="49" fontId="51" fillId="28" borderId="0" xfId="68" applyNumberFormat="1" applyFont="1" applyFill="1" applyAlignment="1">
      <alignment vertical="top"/>
    </xf>
    <xf numFmtId="167" fontId="50" fillId="28" borderId="0" xfId="109" applyNumberFormat="1" applyFont="1" applyFill="1" applyAlignment="1">
      <alignment vertical="top"/>
    </xf>
    <xf numFmtId="3" fontId="78" fillId="28" borderId="0" xfId="68" applyNumberFormat="1" applyFont="1" applyFill="1" applyAlignment="1">
      <alignment vertical="top"/>
    </xf>
    <xf numFmtId="0" fontId="51" fillId="28" borderId="3" xfId="0" applyFont="1" applyFill="1" applyBorder="1" applyAlignment="1">
      <alignment horizontal="center" vertical="center"/>
    </xf>
    <xf numFmtId="0" fontId="51" fillId="28" borderId="12" xfId="0" applyFont="1" applyFill="1" applyBorder="1" applyAlignment="1">
      <alignment horizontal="center" vertical="center"/>
    </xf>
    <xf numFmtId="0" fontId="0" fillId="28" borderId="0" xfId="94" applyFont="1" applyFill="1" applyAlignment="1">
      <alignment/>
    </xf>
    <xf numFmtId="0" fontId="50" fillId="28" borderId="0" xfId="94" applyFont="1" applyFill="1" applyAlignment="1">
      <alignment/>
    </xf>
    <xf numFmtId="0" fontId="51" fillId="28" borderId="0" xfId="94" applyFont="1" applyFill="1" applyAlignment="1">
      <alignment/>
    </xf>
    <xf numFmtId="169" fontId="50" fillId="28" borderId="0" xfId="94" applyNumberFormat="1" applyFont="1" applyFill="1" applyAlignment="1">
      <alignment/>
    </xf>
    <xf numFmtId="169" fontId="50" fillId="28" borderId="3" xfId="94" applyNumberFormat="1" applyFont="1" applyFill="1" applyBorder="1" applyAlignment="1">
      <alignment/>
    </xf>
    <xf numFmtId="169" fontId="51" fillId="28" borderId="3" xfId="94" applyNumberFormat="1" applyFont="1" applyFill="1" applyBorder="1" applyAlignment="1">
      <alignment/>
    </xf>
    <xf numFmtId="0" fontId="0" fillId="28" borderId="14" xfId="0" applyFill="1" applyBorder="1" applyAlignment="1">
      <alignment/>
    </xf>
    <xf numFmtId="169" fontId="51" fillId="28" borderId="0" xfId="0" applyNumberFormat="1" applyFont="1" applyFill="1" applyAlignment="1">
      <alignment/>
    </xf>
    <xf numFmtId="0" fontId="51" fillId="28" borderId="12" xfId="94" applyFont="1" applyFill="1" applyBorder="1" applyAlignment="1">
      <alignment horizontal="center" vertical="center" wrapText="1"/>
    </xf>
    <xf numFmtId="174" fontId="50" fillId="28" borderId="0" xfId="66" applyFont="1" applyFill="1" applyAlignment="1">
      <alignment/>
    </xf>
    <xf numFmtId="0" fontId="51" fillId="28" borderId="0" xfId="99" applyFont="1" applyFill="1" applyAlignment="1">
      <alignment horizontal="center" vertical="top" wrapText="1"/>
    </xf>
    <xf numFmtId="0" fontId="51" fillId="28" borderId="3" xfId="99" applyFont="1" applyFill="1" applyBorder="1" applyAlignment="1">
      <alignment vertical="top" wrapText="1"/>
    </xf>
    <xf numFmtId="0" fontId="82" fillId="28" borderId="0" xfId="0" applyFont="1" applyFill="1" applyAlignment="1">
      <alignment/>
    </xf>
    <xf numFmtId="0" fontId="51" fillId="28" borderId="2" xfId="99" applyFont="1" applyFill="1" applyBorder="1" applyAlignment="1">
      <alignment horizontal="left" vertical="center" wrapText="1"/>
    </xf>
    <xf numFmtId="0" fontId="51" fillId="28" borderId="2" xfId="99" applyFont="1" applyFill="1" applyBorder="1" applyAlignment="1">
      <alignment horizontal="right" textRotation="90" wrapText="1"/>
    </xf>
    <xf numFmtId="0" fontId="51" fillId="28" borderId="2" xfId="99" applyFont="1" applyFill="1" applyBorder="1" applyAlignment="1">
      <alignment horizontal="left" vertical="top" wrapText="1"/>
    </xf>
    <xf numFmtId="169" fontId="50" fillId="28" borderId="15" xfId="99" applyNumberFormat="1" applyFont="1" applyFill="1" applyBorder="1" applyAlignment="1">
      <alignment vertical="top" wrapText="1"/>
    </xf>
    <xf numFmtId="0" fontId="50" fillId="28" borderId="2" xfId="99" applyFont="1" applyFill="1" applyBorder="1" applyAlignment="1">
      <alignment horizontal="left" vertical="top" wrapText="1"/>
    </xf>
    <xf numFmtId="175" fontId="50" fillId="28" borderId="0" xfId="0" applyNumberFormat="1" applyFont="1" applyFill="1" applyAlignment="1">
      <alignment/>
    </xf>
    <xf numFmtId="169" fontId="50" fillId="28" borderId="2" xfId="99" applyNumberFormat="1" applyFont="1" applyFill="1" applyBorder="1" applyAlignment="1">
      <alignment vertical="top" wrapText="1"/>
    </xf>
    <xf numFmtId="0" fontId="50" fillId="28" borderId="2" xfId="99" applyFont="1" applyFill="1" applyBorder="1" applyAlignment="1">
      <alignment vertical="top" wrapText="1"/>
    </xf>
    <xf numFmtId="0" fontId="50" fillId="28" borderId="16" xfId="99" applyFont="1" applyFill="1" applyBorder="1" applyAlignment="1">
      <alignment horizontal="left" vertical="top" wrapText="1"/>
    </xf>
    <xf numFmtId="0" fontId="51" fillId="28" borderId="16" xfId="99" applyFont="1" applyFill="1" applyBorder="1" applyAlignment="1">
      <alignment vertical="top" wrapText="1"/>
    </xf>
    <xf numFmtId="0" fontId="51" fillId="28" borderId="16" xfId="99" applyFont="1" applyFill="1" applyBorder="1" applyAlignment="1">
      <alignment horizontal="left" vertical="top" wrapText="1"/>
    </xf>
    <xf numFmtId="169" fontId="51" fillId="28" borderId="2" xfId="99" applyNumberFormat="1" applyFont="1" applyFill="1" applyBorder="1" applyAlignment="1">
      <alignment vertical="top" wrapText="1"/>
    </xf>
    <xf numFmtId="169" fontId="0" fillId="28" borderId="0" xfId="0" applyNumberFormat="1" applyFill="1" applyAlignment="1">
      <alignment/>
    </xf>
    <xf numFmtId="176" fontId="0" fillId="28" borderId="0" xfId="66" applyNumberFormat="1" applyFill="1" applyAlignment="1">
      <alignment/>
    </xf>
    <xf numFmtId="0" fontId="83" fillId="28" borderId="0" xfId="0" applyFont="1" applyFill="1" applyAlignment="1">
      <alignment horizontal="center"/>
    </xf>
    <xf numFmtId="169" fontId="84" fillId="28" borderId="0" xfId="0" applyNumberFormat="1" applyFont="1" applyFill="1" applyAlignment="1">
      <alignment/>
    </xf>
    <xf numFmtId="0" fontId="50" fillId="28" borderId="0" xfId="0" applyFont="1" applyFill="1" applyAlignment="1">
      <alignment horizontal="center"/>
    </xf>
    <xf numFmtId="0" fontId="51" fillId="28" borderId="0" xfId="0" applyFont="1" applyFill="1" applyAlignment="1">
      <alignment horizontal="center" vertical="center" wrapText="1"/>
    </xf>
    <xf numFmtId="0" fontId="51" fillId="28" borderId="14" xfId="0" applyFont="1" applyFill="1" applyBorder="1" applyAlignment="1">
      <alignment horizontal="left"/>
    </xf>
    <xf numFmtId="0" fontId="51" fillId="28" borderId="0" xfId="0" applyFont="1" applyFill="1" applyAlignment="1">
      <alignment horizontal="left"/>
    </xf>
    <xf numFmtId="173" fontId="50" fillId="28" borderId="0" xfId="66" applyNumberFormat="1" applyFont="1" applyFill="1" applyAlignment="1">
      <alignment/>
    </xf>
    <xf numFmtId="0" fontId="50" fillId="28" borderId="0" xfId="0" applyFont="1" applyFill="1" applyAlignment="1">
      <alignment/>
    </xf>
    <xf numFmtId="177" fontId="50" fillId="28" borderId="0" xfId="0" applyNumberFormat="1" applyFont="1" applyFill="1" applyAlignment="1">
      <alignment/>
    </xf>
    <xf numFmtId="169" fontId="50" fillId="28" borderId="3" xfId="0" applyNumberFormat="1" applyFont="1" applyFill="1" applyBorder="1" applyAlignment="1">
      <alignment/>
    </xf>
    <xf numFmtId="169" fontId="51" fillId="28" borderId="3" xfId="0" applyNumberFormat="1" applyFont="1" applyFill="1" applyBorder="1" applyAlignment="1">
      <alignment/>
    </xf>
    <xf numFmtId="169" fontId="51" fillId="28" borderId="12" xfId="0" applyNumberFormat="1" applyFont="1" applyFill="1" applyBorder="1" applyAlignment="1">
      <alignment/>
    </xf>
    <xf numFmtId="0" fontId="0" fillId="28" borderId="12" xfId="0" applyFill="1" applyBorder="1" applyAlignment="1">
      <alignment/>
    </xf>
    <xf numFmtId="0" fontId="50" fillId="28" borderId="0" xfId="0" applyFont="1" applyFill="1" applyAlignment="1">
      <alignment horizontal="left" vertical="top" wrapText="1"/>
    </xf>
    <xf numFmtId="0" fontId="50" fillId="28" borderId="0" xfId="0" applyFont="1" applyFill="1" applyAlignment="1">
      <alignment vertical="center" wrapText="1"/>
    </xf>
    <xf numFmtId="0" fontId="51" fillId="28" borderId="12" xfId="0" applyFont="1" applyFill="1" applyBorder="1" applyAlignment="1">
      <alignment vertical="center" wrapText="1"/>
    </xf>
    <xf numFmtId="0" fontId="51" fillId="28" borderId="12" xfId="0" applyFont="1" applyFill="1" applyBorder="1" applyAlignment="1">
      <alignment horizontal="right" vertical="center" wrapText="1"/>
    </xf>
    <xf numFmtId="9" fontId="85" fillId="28" borderId="0" xfId="0" applyNumberFormat="1" applyFont="1" applyFill="1" applyAlignment="1">
      <alignment horizontal="right" vertical="center" wrapText="1"/>
    </xf>
    <xf numFmtId="0" fontId="51" fillId="28" borderId="0" xfId="94" applyFont="1" applyFill="1" applyAlignment="1">
      <alignment horizontal="left" vertical="center"/>
    </xf>
    <xf numFmtId="0" fontId="51" fillId="28" borderId="0" xfId="0" applyFont="1" applyFill="1" applyAlignment="1">
      <alignment horizontal="left" vertical="center"/>
    </xf>
    <xf numFmtId="0" fontId="51" fillId="28" borderId="0" xfId="0" applyFont="1" applyFill="1" applyAlignment="1">
      <alignment vertical="center" wrapText="1"/>
    </xf>
    <xf numFmtId="0" fontId="51" fillId="28" borderId="0" xfId="0" applyFont="1" applyFill="1" applyAlignment="1">
      <alignment horizontal="right" vertical="center" wrapText="1"/>
    </xf>
    <xf numFmtId="0" fontId="50" fillId="28" borderId="0" xfId="0" applyFont="1" applyFill="1" applyAlignment="1">
      <alignment vertical="center"/>
    </xf>
    <xf numFmtId="172" fontId="79" fillId="28" borderId="0" xfId="0" applyNumberFormat="1" applyFont="1" applyFill="1" applyAlignment="1">
      <alignment horizontal="left" vertical="center"/>
    </xf>
    <xf numFmtId="0" fontId="50" fillId="28" borderId="0" xfId="0" applyFont="1" applyFill="1" applyAlignment="1">
      <alignment horizontal="right" vertical="center"/>
    </xf>
    <xf numFmtId="9" fontId="85" fillId="28" borderId="0" xfId="0" applyNumberFormat="1" applyFont="1" applyFill="1" applyAlignment="1">
      <alignment horizontal="right" vertical="center"/>
    </xf>
    <xf numFmtId="0" fontId="50" fillId="28" borderId="0" xfId="0" applyFont="1" applyFill="1" applyAlignment="1">
      <alignment horizontal="left" vertical="center"/>
    </xf>
    <xf numFmtId="0" fontId="50" fillId="28" borderId="0" xfId="0" applyFont="1" applyFill="1" applyAlignment="1">
      <alignment vertical="top"/>
    </xf>
    <xf numFmtId="0" fontId="50" fillId="28" borderId="0" xfId="0" applyFont="1" applyFill="1" applyAlignment="1">
      <alignment wrapText="1"/>
    </xf>
    <xf numFmtId="0" fontId="86" fillId="28" borderId="0" xfId="0" applyFont="1" applyFill="1" applyAlignment="1">
      <alignment/>
    </xf>
    <xf numFmtId="3" fontId="50" fillId="28" borderId="0" xfId="0" applyNumberFormat="1" applyFont="1" applyFill="1" applyAlignment="1">
      <alignment horizontal="right"/>
    </xf>
    <xf numFmtId="172" fontId="51" fillId="28" borderId="0" xfId="0" applyNumberFormat="1" applyFont="1" applyFill="1" applyAlignment="1">
      <alignment horizontal="right"/>
    </xf>
    <xf numFmtId="9" fontId="85" fillId="28" borderId="0" xfId="0" applyNumberFormat="1" applyFont="1" applyFill="1" applyAlignment="1">
      <alignment horizontal="right" vertical="top"/>
    </xf>
    <xf numFmtId="173" fontId="50" fillId="28" borderId="0" xfId="66" applyNumberFormat="1" applyFont="1" applyFill="1" applyAlignment="1">
      <alignment horizontal="left" vertical="top"/>
    </xf>
    <xf numFmtId="0" fontId="50" fillId="28" borderId="0" xfId="0" applyFont="1" applyFill="1" applyAlignment="1">
      <alignment horizontal="left" vertical="top"/>
    </xf>
    <xf numFmtId="3" fontId="50" fillId="28" borderId="0" xfId="0" applyNumberFormat="1" applyFont="1" applyFill="1" applyAlignment="1">
      <alignment horizontal="right" vertical="top"/>
    </xf>
    <xf numFmtId="172" fontId="51" fillId="28" borderId="0" xfId="0" applyNumberFormat="1" applyFont="1" applyFill="1" applyAlignment="1">
      <alignment horizontal="right" vertical="top"/>
    </xf>
    <xf numFmtId="172" fontId="50" fillId="28" borderId="0" xfId="0" applyNumberFormat="1" applyFont="1" applyFill="1" applyAlignment="1">
      <alignment horizontal="left" vertical="top"/>
    </xf>
    <xf numFmtId="3" fontId="50" fillId="28" borderId="0" xfId="0" applyNumberFormat="1" applyFont="1" applyFill="1" applyAlignment="1">
      <alignment horizontal="right" vertical="top" wrapText="1"/>
    </xf>
    <xf numFmtId="3" fontId="50" fillId="28" borderId="0" xfId="0" applyNumberFormat="1" applyFont="1" applyFill="1" applyAlignment="1">
      <alignment vertical="top" wrapText="1"/>
    </xf>
    <xf numFmtId="166" fontId="50" fillId="28" borderId="0" xfId="0" applyNumberFormat="1" applyFont="1" applyFill="1" applyAlignment="1">
      <alignment horizontal="right" vertical="top"/>
    </xf>
    <xf numFmtId="173" fontId="51" fillId="28" borderId="0" xfId="66" applyNumberFormat="1" applyFont="1" applyFill="1" applyAlignment="1">
      <alignment horizontal="right" vertical="top"/>
    </xf>
    <xf numFmtId="3" fontId="51" fillId="28" borderId="0" xfId="0" applyNumberFormat="1" applyFont="1" applyFill="1" applyAlignment="1">
      <alignment horizontal="right" vertical="top"/>
    </xf>
    <xf numFmtId="172" fontId="79" fillId="28" borderId="0" xfId="0" applyNumberFormat="1" applyFont="1" applyFill="1" applyAlignment="1">
      <alignment horizontal="left" vertical="top"/>
    </xf>
    <xf numFmtId="166" fontId="51" fillId="28" borderId="0" xfId="0" applyNumberFormat="1" applyFont="1" applyFill="1" applyAlignment="1">
      <alignment horizontal="right" vertical="top"/>
    </xf>
    <xf numFmtId="3" fontId="50" fillId="28" borderId="0" xfId="0" applyNumberFormat="1" applyFont="1" applyFill="1" applyAlignment="1">
      <alignment vertical="top"/>
    </xf>
    <xf numFmtId="166" fontId="50" fillId="28" borderId="0" xfId="0" applyNumberFormat="1" applyFont="1" applyFill="1" applyAlignment="1">
      <alignment vertical="top"/>
    </xf>
    <xf numFmtId="0" fontId="85" fillId="28" borderId="0" xfId="0" applyFont="1" applyFill="1" applyAlignment="1">
      <alignment vertical="top"/>
    </xf>
    <xf numFmtId="172" fontId="50" fillId="28" borderId="0" xfId="0" applyNumberFormat="1" applyFont="1" applyFill="1" applyAlignment="1">
      <alignment horizontal="right" vertical="top"/>
    </xf>
    <xf numFmtId="9" fontId="86" fillId="28" borderId="0" xfId="0" applyNumberFormat="1" applyFont="1" applyFill="1" applyAlignment="1">
      <alignment horizontal="right" vertical="top"/>
    </xf>
    <xf numFmtId="0" fontId="50" fillId="28" borderId="3" xfId="0" applyFont="1" applyFill="1" applyBorder="1" applyAlignment="1">
      <alignment vertical="top" wrapText="1"/>
    </xf>
    <xf numFmtId="0" fontId="50" fillId="28" borderId="3" xfId="0" applyFont="1" applyFill="1" applyBorder="1" applyAlignment="1">
      <alignment vertical="top"/>
    </xf>
    <xf numFmtId="0" fontId="50" fillId="28" borderId="3" xfId="0" applyFont="1" applyFill="1" applyBorder="1" applyAlignment="1">
      <alignment horizontal="right" vertical="top"/>
    </xf>
    <xf numFmtId="0" fontId="76" fillId="28" borderId="0" xfId="0" applyFont="1" applyFill="1" applyAlignment="1">
      <alignment vertical="top"/>
    </xf>
    <xf numFmtId="0" fontId="50" fillId="28" borderId="0" xfId="0" applyFont="1" applyFill="1" applyAlignment="1">
      <alignment horizontal="right" vertical="top"/>
    </xf>
    <xf numFmtId="0" fontId="76" fillId="28" borderId="0" xfId="0" applyFont="1" applyFill="1" applyAlignment="1">
      <alignment vertical="top" wrapText="1"/>
    </xf>
    <xf numFmtId="0" fontId="86" fillId="28" borderId="0" xfId="0" applyFont="1" applyFill="1" applyAlignment="1">
      <alignment horizontal="right" vertical="top"/>
    </xf>
    <xf numFmtId="0" fontId="86" fillId="28" borderId="0" xfId="0" applyFont="1" applyFill="1" applyAlignment="1">
      <alignment vertical="top"/>
    </xf>
    <xf numFmtId="172" fontId="76" fillId="28" borderId="0" xfId="0" applyNumberFormat="1" applyFont="1" applyFill="1" applyAlignment="1">
      <alignment horizontal="left" vertical="top" wrapText="1"/>
    </xf>
    <xf numFmtId="0" fontId="87" fillId="28" borderId="0" xfId="0" applyFont="1" applyFill="1" applyAlignment="1">
      <alignment vertical="top"/>
    </xf>
    <xf numFmtId="0" fontId="88" fillId="28" borderId="0" xfId="0" applyFont="1" applyFill="1" applyAlignment="1">
      <alignment vertical="center"/>
    </xf>
    <xf numFmtId="0" fontId="0" fillId="28" borderId="0" xfId="0" applyFill="1" applyAlignment="1">
      <alignment vertical="top"/>
    </xf>
    <xf numFmtId="9" fontId="73" fillId="28" borderId="0" xfId="0" applyNumberFormat="1" applyFont="1" applyFill="1" applyAlignment="1">
      <alignment horizontal="right" vertical="top"/>
    </xf>
    <xf numFmtId="0" fontId="0" fillId="28" borderId="0" xfId="0" applyFill="1" applyAlignment="1">
      <alignment horizontal="left" vertical="top"/>
    </xf>
    <xf numFmtId="0" fontId="0" fillId="28" borderId="0" xfId="0" applyFill="1" applyAlignment="1">
      <alignment vertical="top" wrapText="1"/>
    </xf>
    <xf numFmtId="0" fontId="0" fillId="28" borderId="0" xfId="0" applyFill="1" applyAlignment="1">
      <alignment horizontal="right" vertical="top"/>
    </xf>
    <xf numFmtId="0" fontId="50" fillId="28" borderId="3" xfId="94" applyFont="1" applyFill="1" applyBorder="1" applyAlignment="1">
      <alignment/>
    </xf>
    <xf numFmtId="0" fontId="74" fillId="28" borderId="3" xfId="94" applyFont="1" applyFill="1" applyBorder="1" applyAlignment="1">
      <alignment horizontal="right"/>
    </xf>
    <xf numFmtId="167" fontId="51" fillId="28" borderId="0" xfId="108" applyNumberFormat="1" applyFont="1" applyFill="1" applyAlignment="1">
      <alignment/>
    </xf>
    <xf numFmtId="168" fontId="50" fillId="28" borderId="0" xfId="108" applyNumberFormat="1" applyFont="1" applyFill="1" applyAlignment="1">
      <alignment/>
    </xf>
    <xf numFmtId="167" fontId="50" fillId="28" borderId="3" xfId="110" applyNumberFormat="1" applyFont="1" applyFill="1" applyBorder="1" applyAlignment="1">
      <alignment/>
    </xf>
    <xf numFmtId="3" fontId="50" fillId="28" borderId="3" xfId="94" applyNumberFormat="1" applyFont="1" applyFill="1" applyBorder="1" applyAlignment="1">
      <alignment/>
    </xf>
    <xf numFmtId="167" fontId="51" fillId="28" borderId="12" xfId="108" applyNumberFormat="1" applyFont="1" applyFill="1" applyBorder="1" applyAlignment="1">
      <alignment/>
    </xf>
    <xf numFmtId="169" fontId="51" fillId="28" borderId="0" xfId="94" applyNumberFormat="1" applyFont="1" applyFill="1" applyAlignment="1">
      <alignment/>
    </xf>
    <xf numFmtId="170" fontId="50" fillId="28" borderId="0" xfId="94" applyNumberFormat="1" applyFont="1" applyFill="1" applyAlignment="1">
      <alignment/>
    </xf>
  </cellXfs>
  <cellStyles count="111">
    <cellStyle name="Normal" xfId="0"/>
    <cellStyle name="£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byA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ellBACode" xfId="43"/>
    <cellStyle name="CellBAName" xfId="44"/>
    <cellStyle name="CellBAValue" xfId="45"/>
    <cellStyle name="CellMCCode" xfId="46"/>
    <cellStyle name="CellMCName" xfId="47"/>
    <cellStyle name="CellMCValue" xfId="48"/>
    <cellStyle name="CellNationCode" xfId="49"/>
    <cellStyle name="CellNationName" xfId="50"/>
    <cellStyle name="CellNationValue" xfId="51"/>
    <cellStyle name="CellNormal" xfId="52"/>
    <cellStyle name="CellRegionCode" xfId="53"/>
    <cellStyle name="CellRegionName" xfId="54"/>
    <cellStyle name="CellRegionValue" xfId="55"/>
    <cellStyle name="cells" xfId="56"/>
    <cellStyle name="CellUACode" xfId="57"/>
    <cellStyle name="CellUAName" xfId="58"/>
    <cellStyle name="CellUAValue" xfId="59"/>
    <cellStyle name="cf1" xfId="60"/>
    <cellStyle name="cf2" xfId="61"/>
    <cellStyle name="cf3" xfId="62"/>
    <cellStyle name="cf4" xfId="63"/>
    <cellStyle name="Check Cell" xfId="64"/>
    <cellStyle name="column field" xfId="65"/>
    <cellStyle name="Comma" xfId="66"/>
    <cellStyle name="Comma [0]" xfId="67"/>
    <cellStyle name="Comma 2" xfId="68"/>
    <cellStyle name="Currency" xfId="69"/>
    <cellStyle name="Currency [0]" xfId="70"/>
    <cellStyle name="Currency 2" xfId="71"/>
    <cellStyle name="Data_Total" xfId="72"/>
    <cellStyle name="Explanatory Text" xfId="73"/>
    <cellStyle name="field" xfId="74"/>
    <cellStyle name="field names" xfId="75"/>
    <cellStyle name="footer" xfId="76"/>
    <cellStyle name="Good" xfId="77"/>
    <cellStyle name="Gray2" xfId="78"/>
    <cellStyle name="Gray2M" xfId="79"/>
    <cellStyle name="Gray2M1P" xfId="80"/>
    <cellStyle name="heading" xfId="81"/>
    <cellStyle name="Heading 1" xfId="82"/>
    <cellStyle name="Heading 2" xfId="83"/>
    <cellStyle name="Heading 3" xfId="84"/>
    <cellStyle name="Heading 4" xfId="85"/>
    <cellStyle name="Headings" xfId="86"/>
    <cellStyle name="Hyperlink" xfId="87"/>
    <cellStyle name="Hyperlink 2" xfId="88"/>
    <cellStyle name="Hyperlink 3" xfId="89"/>
    <cellStyle name="Input" xfId="90"/>
    <cellStyle name="Integer" xfId="91"/>
    <cellStyle name="Linked Cell" xfId="92"/>
    <cellStyle name="Neutral" xfId="93"/>
    <cellStyle name="Normal 2" xfId="94"/>
    <cellStyle name="Normal 2 2" xfId="95"/>
    <cellStyle name="Normal 3" xfId="96"/>
    <cellStyle name="Normal 4" xfId="97"/>
    <cellStyle name="Normal 5" xfId="98"/>
    <cellStyle name="Normal_Final serviceIBA_table" xfId="99"/>
    <cellStyle name="Note" xfId="100"/>
    <cellStyle name="Num" xfId="101"/>
    <cellStyle name="Num 1D" xfId="102"/>
    <cellStyle name="Num 1D 2" xfId="103"/>
    <cellStyle name="Num 2" xfId="104"/>
    <cellStyle name="Output" xfId="105"/>
    <cellStyle name="P10Diff" xfId="106"/>
    <cellStyle name="P20Diff" xfId="107"/>
    <cellStyle name="Percent" xfId="108"/>
    <cellStyle name="Percent 2" xfId="109"/>
    <cellStyle name="Percent 3" xfId="110"/>
    <cellStyle name="Row_CategoryHeadings" xfId="111"/>
    <cellStyle name="rowfield" xfId="112"/>
    <cellStyle name="Source" xfId="113"/>
    <cellStyle name="Table_Name" xfId="114"/>
    <cellStyle name="Test" xfId="115"/>
    <cellStyle name="Title" xfId="116"/>
    <cellStyle name="Total" xfId="117"/>
    <cellStyle name="Tou_Rev" xfId="118"/>
    <cellStyle name="Toupdate" xfId="119"/>
    <cellStyle name="updated" xfId="120"/>
    <cellStyle name="Warning Text" xfId="121"/>
    <cellStyle name="Warnings" xfId="122"/>
    <cellStyle name="Xs% 250" xfId="123"/>
    <cellStyle name="Xs% -250" xfId="124"/>
  </cellStyles>
  <dxfs count="16">
    <dxf>
      <border>
        <bottom style="thin">
          <color rgb="FF000000"/>
        </bottom>
      </border>
    </dxf>
    <dxf>
      <border>
        <bottom style="thin">
          <color rgb="FF000000"/>
        </bottom>
      </border>
    </dxf>
    <dxf>
      <border>
        <bottom style="thin">
          <color rgb="FF000000"/>
        </bottom>
      </border>
    </dxf>
    <dxf>
      <border>
        <bottom style="thin">
          <color rgb="FF000000"/>
        </bottom>
      </border>
    </dxf>
    <dxf>
      <border>
        <bottom style="thin">
          <color rgb="FF000000"/>
        </bottom>
      </border>
    </dxf>
    <dxf>
      <border>
        <bottom style="thin">
          <color rgb="FF000000"/>
        </bottom>
      </border>
    </dxf>
    <dxf>
      <border>
        <bottom style="thin">
          <color rgb="FF000000"/>
        </bottom>
      </border>
    </dxf>
    <dxf>
      <border>
        <bottom style="thin">
          <color rgb="FF000000"/>
        </bottom>
      </border>
    </dxf>
    <dxf>
      <border>
        <bottom style="thin">
          <color rgb="FF000000"/>
        </bottom>
      </border>
    </dxf>
    <dxf>
      <border>
        <bottom style="thin">
          <color rgb="FF000000"/>
        </bottom>
      </border>
    </dxf>
    <dxf>
      <border>
        <bottom style="thin">
          <color rgb="FF000000"/>
        </bottom>
      </border>
    </dxf>
    <dxf>
      <border>
        <bottom style="thin">
          <color rgb="FF000000"/>
        </bottom>
      </border>
    </dxf>
    <dxf>
      <border>
        <bottom style="thin">
          <color rgb="FF000000"/>
        </bottom>
      </border>
    </dxf>
    <dxf>
      <border>
        <bottom style="thin">
          <color rgb="FF000000"/>
        </bottom>
      </border>
    </dxf>
    <dxf>
      <border>
        <bottom style="thin">
          <color rgb="FF000000"/>
        </bottom>
      </border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7-18\Models\Non-Financial_2016-17_Provisional_Yr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2-13\SAS%20SSA%20run\test%20runs\SasRun1213_06_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7-18\Models\Capital_2017-18_Provision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4-15\SAS%20SSA%20run\test%20runs\SasRun1415_09_Provision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6-17\Models\Capital_2016-17_Provisio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Checks"/>
      <sheetName val="Types"/>
      <sheetName val="UA_details"/>
      <sheetName val="CreateOutputBlock"/>
      <sheetName val="ModDataSumm"/>
      <sheetName val="SASResults"/>
      <sheetName val="_PUPILS"/>
      <sheetName val="_FSM"/>
      <sheetName val="_SCHOOLS"/>
      <sheetName val="_POPULATION"/>
      <sheetName val="_DEATHS"/>
      <sheetName val="_TOURISM"/>
      <sheetName val="_CENSUS_DATA"/>
      <sheetName val="_SETTLEMENT"/>
      <sheetName val="_DISPERSION"/>
      <sheetName val="_ROADS"/>
      <sheetName val="_HOMELESSNESS"/>
      <sheetName val="ModValid"/>
      <sheetName val="_HOUSE_GCF"/>
      <sheetName val="_HOUSE_BEN"/>
      <sheetName val="DEPCHILD_IS"/>
      <sheetName val="UNDER65_IS"/>
      <sheetName val="PENS_IS"/>
      <sheetName val="DIS_ALL"/>
      <sheetName val="_ALL_IS"/>
      <sheetName val="_LIGHTS"/>
      <sheetName val="_SHIPS"/>
      <sheetName val="_DWELLINGS"/>
      <sheetName val="_COASTLINE"/>
      <sheetName val="_PLAN_APPS"/>
      <sheetName val="_PREMISES"/>
      <sheetName val="_PREC_DRAIN"/>
      <sheetName val="_PREC_NATPK"/>
      <sheetName val="_EDI"/>
      <sheetName val="_DEPGRANT"/>
      <sheetName val="_LGBI_ROADS"/>
      <sheetName val="_CTRS"/>
      <sheetName val="_CTRS_ADMIN"/>
      <sheetName val="_PFI"/>
      <sheetName val="_LGBI_SCHOOLS"/>
      <sheetName val="_IFSS"/>
      <sheetName val="_DEBT"/>
      <sheetName val="ModPrint"/>
      <sheetName val="UA_details1"/>
      <sheetName val="_PUPILS1"/>
      <sheetName val="_FSM1"/>
      <sheetName val="_SCHOOLS1"/>
      <sheetName val="_POPULATION1"/>
      <sheetName val="_DEATHS1"/>
      <sheetName val="_TOURISM1"/>
      <sheetName val="_CENSUS_DATA1"/>
      <sheetName val="_SETTLEMENT1"/>
      <sheetName val="_DISPERSION1"/>
      <sheetName val="_ROADS1"/>
      <sheetName val="_HOMELESSNESS1"/>
      <sheetName val="_HOUSE_GCF1"/>
      <sheetName val="_HOUSE_BEN1"/>
      <sheetName val="_ALL_IS1"/>
      <sheetName val="_LIGHTS1"/>
      <sheetName val="_SHIPS1"/>
      <sheetName val="_DWELLINGS1"/>
      <sheetName val="_COASTLINE1"/>
      <sheetName val="_PLAN_APPS1"/>
      <sheetName val="_PREMISES1"/>
      <sheetName val="_PREC_DRAIN1"/>
      <sheetName val="_PREC_NATPK1"/>
      <sheetName val="_EDI1"/>
      <sheetName val="_DEPGRANT1"/>
      <sheetName val="_LGBI_ROADS1"/>
      <sheetName val="_CTRS1"/>
      <sheetName val="_CTRS_ADMIN1"/>
      <sheetName val="_PFI1"/>
      <sheetName val="_LGBI_SCHOOLS1"/>
      <sheetName val="_IFSS1"/>
      <sheetName val="_DEBT1"/>
      <sheetName val="UA_details2"/>
      <sheetName val="_PUPILS2"/>
      <sheetName val="_FSM2"/>
      <sheetName val="_SCHOOLS2"/>
      <sheetName val="_POPULATION2"/>
      <sheetName val="_DEATHS2"/>
      <sheetName val="_TOURISM2"/>
      <sheetName val="_CENSUS_DATA2"/>
      <sheetName val="_SETTLEMENT2"/>
      <sheetName val="_DISPERSION2"/>
      <sheetName val="_ROADS2"/>
      <sheetName val="_HOMELESSNESS2"/>
      <sheetName val="_HOUSE_GCF2"/>
      <sheetName val="_HOUSE_BEN2"/>
      <sheetName val="_ALL_IS2"/>
      <sheetName val="_LIGHTS2"/>
      <sheetName val="_SHIPS2"/>
      <sheetName val="_DWELLINGS2"/>
      <sheetName val="_COASTLINE2"/>
      <sheetName val="_PLAN_APPS2"/>
      <sheetName val="_PREMISES2"/>
      <sheetName val="_PREC_DRAIN2"/>
      <sheetName val="_PREC_NATPK2"/>
      <sheetName val="_EDI2"/>
      <sheetName val="_DEPGRANT2"/>
      <sheetName val="_LGBI_ROADS2"/>
      <sheetName val="_CTRS2"/>
      <sheetName val="_CTRS_ADMIN2"/>
      <sheetName val="_PFI2"/>
      <sheetName val="_LGBI_SCHOOLS2"/>
      <sheetName val="_IFSS2"/>
      <sheetName val="_DEBT2"/>
      <sheetName val="UA_details3"/>
      <sheetName val="_PUPILS3"/>
      <sheetName val="_FSM3"/>
      <sheetName val="_SCHOOLS3"/>
      <sheetName val="_POPULATION3"/>
      <sheetName val="_DEATHS3"/>
      <sheetName val="_TOURISM3"/>
      <sheetName val="_CENSUS_DATA3"/>
      <sheetName val="_SETTLEMENT3"/>
      <sheetName val="_DISPERSION3"/>
      <sheetName val="_ROADS3"/>
      <sheetName val="_HOMELESSNESS3"/>
      <sheetName val="_HOUSE_GCF3"/>
      <sheetName val="_HOUSE_BEN3"/>
      <sheetName val="_ALL_IS3"/>
      <sheetName val="_LIGHTS3"/>
      <sheetName val="_SHIPS3"/>
      <sheetName val="_DWELLINGS3"/>
      <sheetName val="_COASTLINE3"/>
      <sheetName val="_PLAN_APPS3"/>
      <sheetName val="_PREMISES3"/>
      <sheetName val="_PREC_DRAIN3"/>
      <sheetName val="_PREC_NATPK3"/>
      <sheetName val="_EDI3"/>
      <sheetName val="_DEPGRANT3"/>
      <sheetName val="_LGBI_ROADS3"/>
      <sheetName val="_CTRS3"/>
      <sheetName val="_CTRS_ADMIN3"/>
      <sheetName val="_PFI3"/>
      <sheetName val="_LGBI_SCHOOLS3"/>
      <sheetName val="_IFSS3"/>
      <sheetName val="_DEBT3"/>
    </sheetNames>
    <sheetDataSet>
      <sheetData sheetId="2">
        <row r="1">
          <cell r="A1" t="str">
            <v>POP</v>
          </cell>
          <cell r="B1">
            <v>35</v>
          </cell>
        </row>
        <row r="2">
          <cell r="A2" t="str">
            <v>POP3TO11</v>
          </cell>
          <cell r="B2">
            <v>418</v>
          </cell>
        </row>
        <row r="3">
          <cell r="A3" t="str">
            <v>POP3TO16</v>
          </cell>
          <cell r="B3">
            <v>37</v>
          </cell>
        </row>
        <row r="4">
          <cell r="A4" t="str">
            <v>POP11TO20</v>
          </cell>
          <cell r="B4">
            <v>38</v>
          </cell>
        </row>
        <row r="5">
          <cell r="A5" t="str">
            <v>POP18TO64</v>
          </cell>
          <cell r="B5">
            <v>39</v>
          </cell>
        </row>
        <row r="6">
          <cell r="A6" t="str">
            <v>POPOVER16</v>
          </cell>
          <cell r="B6">
            <v>2</v>
          </cell>
        </row>
        <row r="7">
          <cell r="A7" t="str">
            <v>POPOVER18</v>
          </cell>
          <cell r="B7">
            <v>1</v>
          </cell>
        </row>
        <row r="8">
          <cell r="A8" t="str">
            <v>POPUNDER60</v>
          </cell>
          <cell r="B8">
            <v>417</v>
          </cell>
        </row>
        <row r="9">
          <cell r="A9" t="str">
            <v>POPOVER60</v>
          </cell>
          <cell r="B9">
            <v>416</v>
          </cell>
        </row>
        <row r="10">
          <cell r="A10" t="str">
            <v>POPOVER85</v>
          </cell>
          <cell r="B10">
            <v>726</v>
          </cell>
        </row>
        <row r="11">
          <cell r="A11" t="str">
            <v>PUPSEC.POP</v>
          </cell>
          <cell r="B11">
            <v>423</v>
          </cell>
        </row>
        <row r="12">
          <cell r="A12" t="str">
            <v>NONSCH16TO18</v>
          </cell>
          <cell r="B12">
            <v>18</v>
          </cell>
        </row>
        <row r="13">
          <cell r="A13" t="str">
            <v>ENHPOP</v>
          </cell>
          <cell r="B13">
            <v>408</v>
          </cell>
        </row>
        <row r="14">
          <cell r="A14" t="str">
            <v>PUPPRIMNURS</v>
          </cell>
          <cell r="B14">
            <v>421</v>
          </cell>
        </row>
        <row r="15">
          <cell r="A15" t="str">
            <v>PUPSEC</v>
          </cell>
          <cell r="B15">
            <v>50</v>
          </cell>
        </row>
        <row r="16">
          <cell r="A16" t="str">
            <v>PUPSEC1011</v>
          </cell>
          <cell r="B16">
            <v>424</v>
          </cell>
        </row>
        <row r="17">
          <cell r="A17" t="str">
            <v>PUPPRIM.FSM</v>
          </cell>
          <cell r="B17">
            <v>420</v>
          </cell>
        </row>
        <row r="18">
          <cell r="A18" t="str">
            <v>PUPSEC.FSM</v>
          </cell>
          <cell r="B18">
            <v>422</v>
          </cell>
        </row>
        <row r="19">
          <cell r="A19" t="str">
            <v>PRIM.IDX</v>
          </cell>
          <cell r="B19">
            <v>419</v>
          </cell>
        </row>
        <row r="20">
          <cell r="A20" t="str">
            <v>SEC.IDX</v>
          </cell>
          <cell r="B20">
            <v>426</v>
          </cell>
        </row>
        <row r="21">
          <cell r="A21" t="str">
            <v>DEPCH.LOWSEG</v>
          </cell>
          <cell r="B21">
            <v>13</v>
          </cell>
        </row>
        <row r="22">
          <cell r="A22" t="str">
            <v>DEPCH.1ADULT</v>
          </cell>
          <cell r="B22">
            <v>11</v>
          </cell>
        </row>
        <row r="23">
          <cell r="A23" t="str">
            <v>DEPCH.SOC</v>
          </cell>
          <cell r="B23">
            <v>999</v>
          </cell>
        </row>
        <row r="24">
          <cell r="A24" t="str">
            <v>DEPCH.CROWD</v>
          </cell>
          <cell r="B24">
            <v>1000</v>
          </cell>
        </row>
        <row r="25">
          <cell r="A25" t="str">
            <v>PENS.LONE</v>
          </cell>
          <cell r="B25">
            <v>33</v>
          </cell>
        </row>
        <row r="26">
          <cell r="A26" t="str">
            <v>PENS.LLTI</v>
          </cell>
          <cell r="B26">
            <v>31</v>
          </cell>
        </row>
        <row r="27">
          <cell r="A27" t="str">
            <v>NOCARER</v>
          </cell>
          <cell r="B27">
            <v>4346</v>
          </cell>
        </row>
        <row r="28">
          <cell r="A28" t="str">
            <v>ETHNIC</v>
          </cell>
          <cell r="B28">
            <v>4343</v>
          </cell>
        </row>
        <row r="29">
          <cell r="A29" t="str">
            <v>UNDER18.WWD</v>
          </cell>
          <cell r="B29">
            <v>58</v>
          </cell>
        </row>
        <row r="30">
          <cell r="A30" t="str">
            <v>DISP2500</v>
          </cell>
          <cell r="B30">
            <v>405</v>
          </cell>
        </row>
        <row r="31">
          <cell r="A31" t="str">
            <v>DISP5000</v>
          </cell>
          <cell r="B31">
            <v>406</v>
          </cell>
        </row>
        <row r="32">
          <cell r="A32" t="str">
            <v>2001DISP300</v>
          </cell>
          <cell r="B32">
            <v>12099</v>
          </cell>
        </row>
        <row r="33">
          <cell r="A33" t="str">
            <v>2001DISP7500</v>
          </cell>
          <cell r="B33">
            <v>12100</v>
          </cell>
        </row>
        <row r="34">
          <cell r="A34" t="str">
            <v>SETT1000</v>
          </cell>
          <cell r="B34">
            <v>427</v>
          </cell>
        </row>
        <row r="35">
          <cell r="A35" t="str">
            <v>SETT7500</v>
          </cell>
          <cell r="B35">
            <v>428</v>
          </cell>
        </row>
        <row r="36">
          <cell r="A36" t="str">
            <v>SETT12500</v>
          </cell>
          <cell r="B36">
            <v>429</v>
          </cell>
        </row>
        <row r="37">
          <cell r="A37" t="str">
            <v>SETT30000</v>
          </cell>
          <cell r="B37">
            <v>510</v>
          </cell>
        </row>
        <row r="38">
          <cell r="A38" t="str">
            <v>SETT40000</v>
          </cell>
          <cell r="B38">
            <v>430</v>
          </cell>
        </row>
        <row r="39">
          <cell r="A39" t="str">
            <v>SETT50000OUT</v>
          </cell>
          <cell r="B39">
            <v>511</v>
          </cell>
        </row>
        <row r="40">
          <cell r="A40" t="str">
            <v>ALL.IS</v>
          </cell>
          <cell r="B40">
            <v>6</v>
          </cell>
        </row>
        <row r="41">
          <cell r="A41" t="str">
            <v>DEPCH.OUT</v>
          </cell>
          <cell r="B41">
            <v>12</v>
          </cell>
        </row>
        <row r="42">
          <cell r="A42" t="str">
            <v>UNDER65.IS</v>
          </cell>
          <cell r="B42">
            <v>432</v>
          </cell>
        </row>
        <row r="43">
          <cell r="A43" t="str">
            <v>DISALL</v>
          </cell>
          <cell r="B43">
            <v>4347</v>
          </cell>
        </row>
        <row r="44">
          <cell r="A44" t="str">
            <v>PENS.IS</v>
          </cell>
          <cell r="B44">
            <v>29</v>
          </cell>
        </row>
        <row r="45">
          <cell r="A45" t="str">
            <v>DEATHS</v>
          </cell>
          <cell r="B45">
            <v>404</v>
          </cell>
        </row>
        <row r="46">
          <cell r="A46" t="str">
            <v>EDI</v>
          </cell>
          <cell r="B46">
            <v>12084</v>
          </cell>
        </row>
        <row r="47">
          <cell r="A47" t="str">
            <v>HOMELESS</v>
          </cell>
          <cell r="B47">
            <v>65</v>
          </cell>
        </row>
        <row r="48">
          <cell r="A48" t="str">
            <v>HOUSE.GCF</v>
          </cell>
          <cell r="B48">
            <v>12085</v>
          </cell>
        </row>
        <row r="49">
          <cell r="A49" t="str">
            <v>PLANAP</v>
          </cell>
          <cell r="B49">
            <v>34</v>
          </cell>
        </row>
        <row r="50">
          <cell r="A50" t="str">
            <v>URLENGTH</v>
          </cell>
          <cell r="B50">
            <v>60</v>
          </cell>
        </row>
        <row r="51">
          <cell r="A51" t="str">
            <v>NWTDRLENGTH</v>
          </cell>
          <cell r="B51">
            <v>4344</v>
          </cell>
        </row>
        <row r="52">
          <cell r="A52" t="str">
            <v>FLOW</v>
          </cell>
          <cell r="B52">
            <v>4345</v>
          </cell>
        </row>
        <row r="53">
          <cell r="A53" t="str">
            <v>LIGHTING</v>
          </cell>
          <cell r="B53">
            <v>512</v>
          </cell>
        </row>
        <row r="54">
          <cell r="A54" t="str">
            <v>COASTLINE</v>
          </cell>
          <cell r="B54">
            <v>10</v>
          </cell>
        </row>
        <row r="55">
          <cell r="A55" t="str">
            <v>SHIPS</v>
          </cell>
          <cell r="B55">
            <v>54</v>
          </cell>
        </row>
        <row r="56">
          <cell r="A56" t="str">
            <v>DWELLINGS</v>
          </cell>
          <cell r="B56">
            <v>15</v>
          </cell>
        </row>
        <row r="57">
          <cell r="A57" t="str">
            <v>FOODPREM</v>
          </cell>
          <cell r="B57">
            <v>409</v>
          </cell>
        </row>
        <row r="58">
          <cell r="A58" t="str">
            <v>TRADPREM</v>
          </cell>
          <cell r="B58">
            <v>431</v>
          </cell>
        </row>
        <row r="59">
          <cell r="A59" t="str">
            <v>DRN.LEVIES</v>
          </cell>
          <cell r="B59">
            <v>14</v>
          </cell>
        </row>
        <row r="60">
          <cell r="A60" t="str">
            <v>PARK.LEVIES</v>
          </cell>
          <cell r="B60">
            <v>28</v>
          </cell>
        </row>
        <row r="61">
          <cell r="A61" t="str">
            <v>DEPGRANT</v>
          </cell>
          <cell r="B61">
            <v>12098</v>
          </cell>
        </row>
        <row r="62">
          <cell r="A62" t="str">
            <v>HOUSE.BEN</v>
          </cell>
          <cell r="B62">
            <v>12103</v>
          </cell>
        </row>
        <row r="63">
          <cell r="A63" t="str">
            <v>LGBI.ROADS</v>
          </cell>
          <cell r="B63">
            <v>12104</v>
          </cell>
        </row>
        <row r="64">
          <cell r="A64" t="str">
            <v>CTB.EXP</v>
          </cell>
          <cell r="B64">
            <v>12109</v>
          </cell>
        </row>
        <row r="65">
          <cell r="A65" t="str">
            <v>CTB.CASE</v>
          </cell>
          <cell r="B65">
            <v>12110</v>
          </cell>
        </row>
        <row r="66">
          <cell r="A66" t="str">
            <v>PFI</v>
          </cell>
          <cell r="B66">
            <v>12111</v>
          </cell>
        </row>
        <row r="67">
          <cell r="A67" t="str">
            <v>LGBI.SCHOOLS</v>
          </cell>
          <cell r="B67">
            <v>12112</v>
          </cell>
        </row>
        <row r="68">
          <cell r="A68" t="str">
            <v>IFSS</v>
          </cell>
          <cell r="B68">
            <v>12113</v>
          </cell>
        </row>
        <row r="69">
          <cell r="A69" t="str">
            <v>DEBT</v>
          </cell>
          <cell r="B69">
            <v>12114</v>
          </cell>
        </row>
        <row r="70">
          <cell r="A70">
            <v>0</v>
          </cell>
          <cell r="B70">
            <v>0</v>
          </cell>
        </row>
        <row r="71">
          <cell r="A71">
            <v>0</v>
          </cell>
          <cell r="B71">
            <v>0</v>
          </cell>
        </row>
        <row r="72">
          <cell r="A72">
            <v>0</v>
          </cell>
          <cell r="B72">
            <v>0</v>
          </cell>
        </row>
        <row r="73">
          <cell r="A73">
            <v>0</v>
          </cell>
          <cell r="B73">
            <v>0</v>
          </cell>
        </row>
        <row r="74">
          <cell r="A74">
            <v>0</v>
          </cell>
          <cell r="B74">
            <v>0</v>
          </cell>
        </row>
        <row r="75">
          <cell r="A75">
            <v>0</v>
          </cell>
          <cell r="B75">
            <v>0</v>
          </cell>
        </row>
        <row r="76">
          <cell r="A76">
            <v>0</v>
          </cell>
          <cell r="B76">
            <v>0</v>
          </cell>
        </row>
        <row r="77">
          <cell r="A77">
            <v>0</v>
          </cell>
          <cell r="B77">
            <v>0</v>
          </cell>
        </row>
        <row r="78">
          <cell r="A78">
            <v>0</v>
          </cell>
          <cell r="B78">
            <v>0</v>
          </cell>
        </row>
      </sheetData>
      <sheetData sheetId="76">
        <row r="1">
          <cell r="A1">
            <v>512</v>
          </cell>
          <cell r="B1" t="str">
            <v>Isle of Anglesey</v>
          </cell>
          <cell r="C1">
            <v>512</v>
          </cell>
        </row>
        <row r="2">
          <cell r="A2">
            <v>514</v>
          </cell>
          <cell r="B2" t="str">
            <v>Gwynedd</v>
          </cell>
          <cell r="C2">
            <v>514</v>
          </cell>
        </row>
        <row r="3">
          <cell r="A3">
            <v>516</v>
          </cell>
          <cell r="B3" t="str">
            <v>Conwy</v>
          </cell>
          <cell r="C3">
            <v>516</v>
          </cell>
        </row>
        <row r="4">
          <cell r="A4">
            <v>518</v>
          </cell>
          <cell r="B4" t="str">
            <v>Denbighshire</v>
          </cell>
          <cell r="C4">
            <v>518</v>
          </cell>
        </row>
        <row r="5">
          <cell r="A5">
            <v>520</v>
          </cell>
          <cell r="B5" t="str">
            <v>Flintshire</v>
          </cell>
          <cell r="C5">
            <v>520</v>
          </cell>
        </row>
        <row r="6">
          <cell r="A6">
            <v>522</v>
          </cell>
          <cell r="B6" t="str">
            <v>Wrexham</v>
          </cell>
          <cell r="C6">
            <v>522</v>
          </cell>
        </row>
        <row r="7">
          <cell r="A7">
            <v>524</v>
          </cell>
          <cell r="B7" t="str">
            <v>Powys</v>
          </cell>
          <cell r="C7">
            <v>524</v>
          </cell>
        </row>
        <row r="8">
          <cell r="A8">
            <v>526</v>
          </cell>
          <cell r="B8" t="str">
            <v>Ceredigion</v>
          </cell>
          <cell r="C8">
            <v>526</v>
          </cell>
        </row>
        <row r="9">
          <cell r="A9">
            <v>528</v>
          </cell>
          <cell r="B9" t="str">
            <v>Pembrokeshire</v>
          </cell>
          <cell r="C9">
            <v>528</v>
          </cell>
        </row>
        <row r="10">
          <cell r="A10">
            <v>530</v>
          </cell>
          <cell r="B10" t="str">
            <v>Carmarthenshire</v>
          </cell>
          <cell r="C10">
            <v>530</v>
          </cell>
        </row>
        <row r="11">
          <cell r="A11">
            <v>532</v>
          </cell>
          <cell r="B11" t="str">
            <v>Swansea</v>
          </cell>
          <cell r="C11">
            <v>532</v>
          </cell>
        </row>
        <row r="12">
          <cell r="A12">
            <v>534</v>
          </cell>
          <cell r="B12" t="str">
            <v>Neath Port Talbot</v>
          </cell>
          <cell r="C12">
            <v>534</v>
          </cell>
        </row>
        <row r="13">
          <cell r="A13">
            <v>536</v>
          </cell>
          <cell r="B13" t="str">
            <v>Bridgend</v>
          </cell>
          <cell r="C13">
            <v>536</v>
          </cell>
        </row>
        <row r="14">
          <cell r="A14">
            <v>538</v>
          </cell>
          <cell r="B14" t="str">
            <v>Vale of Glamorgan (The)</v>
          </cell>
          <cell r="C14">
            <v>538</v>
          </cell>
        </row>
        <row r="15">
          <cell r="A15">
            <v>540</v>
          </cell>
          <cell r="B15" t="str">
            <v>Rhondda Cynon Taff</v>
          </cell>
          <cell r="C15">
            <v>540</v>
          </cell>
        </row>
        <row r="16">
          <cell r="A16">
            <v>542</v>
          </cell>
          <cell r="B16" t="str">
            <v>Merthyr Tydfil</v>
          </cell>
          <cell r="C16">
            <v>542</v>
          </cell>
        </row>
        <row r="17">
          <cell r="A17">
            <v>544</v>
          </cell>
          <cell r="B17" t="str">
            <v>Caerphilly</v>
          </cell>
          <cell r="C17">
            <v>544</v>
          </cell>
        </row>
        <row r="18">
          <cell r="A18">
            <v>545</v>
          </cell>
          <cell r="B18" t="str">
            <v>Blaenau Gwent</v>
          </cell>
          <cell r="C18">
            <v>545</v>
          </cell>
        </row>
        <row r="19">
          <cell r="A19">
            <v>546</v>
          </cell>
          <cell r="B19" t="str">
            <v>Torfaen</v>
          </cell>
          <cell r="C19">
            <v>546</v>
          </cell>
        </row>
        <row r="20">
          <cell r="A20">
            <v>548</v>
          </cell>
          <cell r="B20" t="str">
            <v>Monmouthshire</v>
          </cell>
          <cell r="C20">
            <v>548</v>
          </cell>
        </row>
        <row r="21">
          <cell r="A21">
            <v>550</v>
          </cell>
          <cell r="B21" t="str">
            <v>Newport</v>
          </cell>
          <cell r="C21">
            <v>550</v>
          </cell>
        </row>
        <row r="22">
          <cell r="A22">
            <v>552</v>
          </cell>
          <cell r="B22" t="str">
            <v>Cardiff</v>
          </cell>
          <cell r="C22">
            <v>552</v>
          </cell>
        </row>
      </sheetData>
      <sheetData sheetId="97">
        <row r="37">
          <cell r="C37">
            <v>-0.07187528265782495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Data_chks"/>
      <sheetName val="controltotalchk"/>
      <sheetName val="Data"/>
      <sheetName val="Graph_1"/>
      <sheetName val="Graph_2"/>
      <sheetName val="SECTORS_08-09"/>
      <sheetName val="SECTORS_09-10"/>
      <sheetName val="SECTORS_10-11_DFG"/>
      <sheetName val="SECTORS_10-11"/>
      <sheetName val="SECTORS_11-12"/>
      <sheetName val="SECTORS_12-13prov"/>
      <sheetName val="SECTORS_12-13ind"/>
      <sheetName val="SECTORS"/>
      <sheetName val="SECTORS_12-13(ph)"/>
      <sheetName val="SECTORS_Changes"/>
      <sheetName val="SECTORS_Changes_with_prov"/>
      <sheetName val="All"/>
      <sheetName val="All_provisional"/>
      <sheetName val="Sector_%"/>
      <sheetName val="Data_chks1"/>
      <sheetName val="Graph_11"/>
      <sheetName val="Graph_21"/>
      <sheetName val="SECTORS_08-091"/>
      <sheetName val="SECTORS_09-101"/>
      <sheetName val="SECTORS_10-11_DFG1"/>
      <sheetName val="SECTORS_10-111"/>
      <sheetName val="SECTORS_11-121"/>
      <sheetName val="SECTORS_12-13prov1"/>
      <sheetName val="SECTORS_12-13ind1"/>
      <sheetName val="SECTORS_12-13(ph)1"/>
      <sheetName val="SECTORS_Changes1"/>
      <sheetName val="SECTORS_Changes_with_prov1"/>
      <sheetName val="All_provisional1"/>
      <sheetName val="Sector_%1"/>
      <sheetName val="Data_chks2"/>
      <sheetName val="Graph_12"/>
      <sheetName val="Graph_22"/>
      <sheetName val="SECTORS_08-092"/>
      <sheetName val="SECTORS_09-102"/>
      <sheetName val="SECTORS_10-11_DFG2"/>
      <sheetName val="SECTORS_10-112"/>
      <sheetName val="SECTORS_11-122"/>
      <sheetName val="SECTORS_12-13prov2"/>
      <sheetName val="SECTORS_12-13ind2"/>
      <sheetName val="SECTORS_12-13(ph)2"/>
      <sheetName val="SECTORS_Changes2"/>
      <sheetName val="SECTORS_Changes_with_prov2"/>
      <sheetName val="All_provisional2"/>
      <sheetName val="Sector_%2"/>
      <sheetName val="Data_chks3"/>
      <sheetName val="Graph_13"/>
      <sheetName val="Graph_23"/>
      <sheetName val="SECTORS_08-093"/>
      <sheetName val="SECTORS_09-103"/>
      <sheetName val="SECTORS_10-11_DFG3"/>
      <sheetName val="SECTORS_10-113"/>
      <sheetName val="SECTORS_11-123"/>
      <sheetName val="SECTORS_12-13prov3"/>
      <sheetName val="SECTORS_12-13ind3"/>
      <sheetName val="SECTORS_12-13(ph)3"/>
      <sheetName val="SECTORS_Changes3"/>
      <sheetName val="SECTORS_Changes_with_prov3"/>
      <sheetName val="All_provisional3"/>
      <sheetName val="Sector_%3"/>
    </sheetNames>
    <sheetDataSet>
      <sheetData sheetId="3">
        <row r="4">
          <cell r="E4" t="str">
            <v>UA512SERVICE3</v>
          </cell>
          <cell r="F4" t="str">
            <v>UA512SECTOR1</v>
          </cell>
          <cell r="G4">
            <v>512</v>
          </cell>
          <cell r="H4">
            <v>3</v>
          </cell>
          <cell r="I4">
            <v>22758089.6467967</v>
          </cell>
        </row>
        <row r="5">
          <cell r="E5" t="str">
            <v>UA514SERVICE3</v>
          </cell>
          <cell r="F5" t="str">
            <v>UA514SECTOR1</v>
          </cell>
          <cell r="G5">
            <v>514</v>
          </cell>
          <cell r="H5">
            <v>3</v>
          </cell>
          <cell r="I5">
            <v>39368328.1545354</v>
          </cell>
        </row>
        <row r="6">
          <cell r="E6" t="str">
            <v>UA516SERVICE3</v>
          </cell>
          <cell r="F6" t="str">
            <v>UA516SECTOR1</v>
          </cell>
          <cell r="G6">
            <v>516</v>
          </cell>
          <cell r="H6">
            <v>3</v>
          </cell>
          <cell r="I6">
            <v>32633542.1482884</v>
          </cell>
        </row>
        <row r="7">
          <cell r="E7" t="str">
            <v>UA518SERVICE3</v>
          </cell>
          <cell r="F7" t="str">
            <v>UA518SECTOR1</v>
          </cell>
          <cell r="G7">
            <v>518</v>
          </cell>
          <cell r="H7">
            <v>3</v>
          </cell>
          <cell r="I7">
            <v>30681886.3572505</v>
          </cell>
        </row>
        <row r="8">
          <cell r="E8" t="str">
            <v>UA520SERVICE3</v>
          </cell>
          <cell r="F8" t="str">
            <v>UA520SECTOR1</v>
          </cell>
          <cell r="G8">
            <v>520</v>
          </cell>
          <cell r="H8">
            <v>3</v>
          </cell>
          <cell r="I8">
            <v>48630993.6723442</v>
          </cell>
        </row>
        <row r="9">
          <cell r="E9" t="str">
            <v>UA522SERVICE3</v>
          </cell>
          <cell r="F9" t="str">
            <v>UA522SECTOR1</v>
          </cell>
          <cell r="G9">
            <v>522</v>
          </cell>
          <cell r="H9">
            <v>3</v>
          </cell>
          <cell r="I9">
            <v>42662648.4167231</v>
          </cell>
        </row>
        <row r="10">
          <cell r="E10" t="str">
            <v>UA524SERVICE3</v>
          </cell>
          <cell r="F10" t="str">
            <v>UA524SECTOR1</v>
          </cell>
          <cell r="G10">
            <v>524</v>
          </cell>
          <cell r="H10">
            <v>3</v>
          </cell>
          <cell r="I10">
            <v>41952335.1686968</v>
          </cell>
        </row>
        <row r="11">
          <cell r="E11" t="str">
            <v>UA526SERVICE3</v>
          </cell>
          <cell r="F11" t="str">
            <v>UA526SECTOR1</v>
          </cell>
          <cell r="G11">
            <v>526</v>
          </cell>
          <cell r="H11">
            <v>3</v>
          </cell>
          <cell r="I11">
            <v>22501618.7167182</v>
          </cell>
        </row>
        <row r="12">
          <cell r="E12" t="str">
            <v>UA528SERVICE3</v>
          </cell>
          <cell r="F12" t="str">
            <v>UA528SECTOR1</v>
          </cell>
          <cell r="G12">
            <v>528</v>
          </cell>
          <cell r="H12">
            <v>3</v>
          </cell>
          <cell r="I12">
            <v>40096941.767549</v>
          </cell>
        </row>
        <row r="13">
          <cell r="E13" t="str">
            <v>UA530SERVICE3</v>
          </cell>
          <cell r="F13" t="str">
            <v>UA530SECTOR1</v>
          </cell>
          <cell r="G13">
            <v>530</v>
          </cell>
          <cell r="H13">
            <v>3</v>
          </cell>
          <cell r="I13">
            <v>59768816.8407591</v>
          </cell>
        </row>
        <row r="14">
          <cell r="E14" t="str">
            <v>UA532SERVICE3</v>
          </cell>
          <cell r="F14" t="str">
            <v>UA532SECTOR1</v>
          </cell>
          <cell r="G14">
            <v>532</v>
          </cell>
          <cell r="H14">
            <v>3</v>
          </cell>
          <cell r="I14">
            <v>70717420.3121753</v>
          </cell>
        </row>
        <row r="15">
          <cell r="E15" t="str">
            <v>UA534SERVICE3</v>
          </cell>
          <cell r="F15" t="str">
            <v>UA534SECTOR1</v>
          </cell>
          <cell r="G15">
            <v>534</v>
          </cell>
          <cell r="H15">
            <v>3</v>
          </cell>
          <cell r="I15">
            <v>43765235.354824</v>
          </cell>
        </row>
        <row r="16">
          <cell r="E16" t="str">
            <v>UA536SERVICE3</v>
          </cell>
          <cell r="F16" t="str">
            <v>UA536SECTOR1</v>
          </cell>
          <cell r="G16">
            <v>536</v>
          </cell>
          <cell r="H16">
            <v>3</v>
          </cell>
          <cell r="I16">
            <v>43973227.986579</v>
          </cell>
        </row>
        <row r="17">
          <cell r="E17" t="str">
            <v>UA538SERVICE3</v>
          </cell>
          <cell r="F17" t="str">
            <v>UA538SECTOR1</v>
          </cell>
          <cell r="G17">
            <v>538</v>
          </cell>
          <cell r="H17">
            <v>3</v>
          </cell>
          <cell r="I17">
            <v>40364809.5871097</v>
          </cell>
        </row>
        <row r="18">
          <cell r="E18" t="str">
            <v>UA540SERVICE3</v>
          </cell>
          <cell r="F18" t="str">
            <v>UA540SECTOR1</v>
          </cell>
          <cell r="G18">
            <v>540</v>
          </cell>
          <cell r="H18">
            <v>3</v>
          </cell>
          <cell r="I18">
            <v>79003544.4757107</v>
          </cell>
        </row>
        <row r="19">
          <cell r="E19" t="str">
            <v>UA542SERVICE3</v>
          </cell>
          <cell r="F19" t="str">
            <v>UA542SECTOR1</v>
          </cell>
          <cell r="G19">
            <v>542</v>
          </cell>
          <cell r="H19">
            <v>3</v>
          </cell>
          <cell r="I19">
            <v>19024866.5323024</v>
          </cell>
        </row>
        <row r="20">
          <cell r="E20" t="str">
            <v>UA544SERVICE3</v>
          </cell>
          <cell r="F20" t="str">
            <v>UA544SECTOR1</v>
          </cell>
          <cell r="G20">
            <v>544</v>
          </cell>
          <cell r="H20">
            <v>3</v>
          </cell>
          <cell r="I20">
            <v>59815859.9473829</v>
          </cell>
        </row>
        <row r="21">
          <cell r="E21" t="str">
            <v>UA545SERVICE3</v>
          </cell>
          <cell r="F21" t="str">
            <v>UA545SECTOR1</v>
          </cell>
          <cell r="G21">
            <v>545</v>
          </cell>
          <cell r="H21">
            <v>3</v>
          </cell>
          <cell r="I21">
            <v>22058174.0158507</v>
          </cell>
        </row>
        <row r="22">
          <cell r="E22" t="str">
            <v>UA546SERVICE3</v>
          </cell>
          <cell r="F22" t="str">
            <v>UA546SECTOR1</v>
          </cell>
          <cell r="G22">
            <v>546</v>
          </cell>
          <cell r="H22">
            <v>3</v>
          </cell>
          <cell r="I22">
            <v>28406096.5467342</v>
          </cell>
        </row>
        <row r="23">
          <cell r="E23" t="str">
            <v>UA548SERVICE3</v>
          </cell>
          <cell r="F23" t="str">
            <v>UA548SECTOR1</v>
          </cell>
          <cell r="G23">
            <v>548</v>
          </cell>
          <cell r="H23">
            <v>3</v>
          </cell>
          <cell r="I23">
            <v>26450257.8870755</v>
          </cell>
        </row>
        <row r="24">
          <cell r="E24" t="str">
            <v>UA550SERVICE3</v>
          </cell>
          <cell r="F24" t="str">
            <v>UA550SECTOR1</v>
          </cell>
          <cell r="G24">
            <v>550</v>
          </cell>
          <cell r="H24">
            <v>3</v>
          </cell>
          <cell r="I24">
            <v>46746157.3132502</v>
          </cell>
        </row>
        <row r="25">
          <cell r="E25" t="str">
            <v>UA552SERVICE3</v>
          </cell>
          <cell r="F25" t="str">
            <v>UA552SECTOR1</v>
          </cell>
          <cell r="G25">
            <v>552</v>
          </cell>
          <cell r="H25">
            <v>3</v>
          </cell>
          <cell r="I25">
            <v>98803162.357889</v>
          </cell>
        </row>
        <row r="26">
          <cell r="E26" t="str">
            <v>UA512SERVICE4</v>
          </cell>
          <cell r="F26" t="str">
            <v>UA512SECTOR1</v>
          </cell>
          <cell r="G26">
            <v>512</v>
          </cell>
          <cell r="H26">
            <v>4</v>
          </cell>
          <cell r="I26">
            <v>17354514.528291</v>
          </cell>
        </row>
        <row r="27">
          <cell r="E27" t="str">
            <v>UA514SERVICE4</v>
          </cell>
          <cell r="F27" t="str">
            <v>UA514SECTOR1</v>
          </cell>
          <cell r="G27">
            <v>514</v>
          </cell>
          <cell r="H27">
            <v>4</v>
          </cell>
          <cell r="I27">
            <v>32376806.3841294</v>
          </cell>
        </row>
        <row r="28">
          <cell r="E28" t="str">
            <v>UA516SERVICE4</v>
          </cell>
          <cell r="F28" t="str">
            <v>UA516SECTOR1</v>
          </cell>
          <cell r="G28">
            <v>516</v>
          </cell>
          <cell r="H28">
            <v>4</v>
          </cell>
          <cell r="I28">
            <v>28983918.9308562</v>
          </cell>
        </row>
        <row r="29">
          <cell r="E29" t="str">
            <v>UA518SERVICE4</v>
          </cell>
          <cell r="F29" t="str">
            <v>UA518SECTOR1</v>
          </cell>
          <cell r="G29">
            <v>518</v>
          </cell>
          <cell r="H29">
            <v>4</v>
          </cell>
          <cell r="I29">
            <v>29742773.0598233</v>
          </cell>
        </row>
        <row r="30">
          <cell r="E30" t="str">
            <v>UA520SERVICE4</v>
          </cell>
          <cell r="F30" t="str">
            <v>UA520SECTOR1</v>
          </cell>
          <cell r="G30">
            <v>520</v>
          </cell>
          <cell r="H30">
            <v>4</v>
          </cell>
          <cell r="I30">
            <v>40436269.7392056</v>
          </cell>
        </row>
        <row r="31">
          <cell r="E31" t="str">
            <v>UA522SERVICE4</v>
          </cell>
          <cell r="F31" t="str">
            <v>UA522SECTOR1</v>
          </cell>
          <cell r="G31">
            <v>522</v>
          </cell>
          <cell r="H31">
            <v>4</v>
          </cell>
          <cell r="I31">
            <v>30255953.643444</v>
          </cell>
        </row>
        <row r="32">
          <cell r="E32" t="str">
            <v>UA524SERVICE4</v>
          </cell>
          <cell r="F32" t="str">
            <v>UA524SECTOR1</v>
          </cell>
          <cell r="G32">
            <v>524</v>
          </cell>
          <cell r="H32">
            <v>4</v>
          </cell>
          <cell r="I32">
            <v>34902107.2021753</v>
          </cell>
        </row>
        <row r="33">
          <cell r="E33" t="str">
            <v>UA526SERVICE4</v>
          </cell>
          <cell r="F33" t="str">
            <v>UA526SECTOR1</v>
          </cell>
          <cell r="G33">
            <v>526</v>
          </cell>
          <cell r="H33">
            <v>4</v>
          </cell>
          <cell r="I33">
            <v>17928546.5072279</v>
          </cell>
        </row>
        <row r="34">
          <cell r="E34" t="str">
            <v>UA528SERVICE4</v>
          </cell>
          <cell r="F34" t="str">
            <v>UA528SECTOR1</v>
          </cell>
          <cell r="G34">
            <v>528</v>
          </cell>
          <cell r="H34">
            <v>4</v>
          </cell>
          <cell r="I34">
            <v>32480991.8657671</v>
          </cell>
        </row>
        <row r="35">
          <cell r="E35" t="str">
            <v>UA530SERVICE4</v>
          </cell>
          <cell r="F35" t="str">
            <v>UA530SECTOR1</v>
          </cell>
          <cell r="G35">
            <v>530</v>
          </cell>
          <cell r="H35">
            <v>4</v>
          </cell>
          <cell r="I35">
            <v>49931111.5477942</v>
          </cell>
        </row>
        <row r="36">
          <cell r="E36" t="str">
            <v>UA532SERVICE4</v>
          </cell>
          <cell r="F36" t="str">
            <v>UA532SECTOR1</v>
          </cell>
          <cell r="G36">
            <v>532</v>
          </cell>
          <cell r="H36">
            <v>4</v>
          </cell>
          <cell r="I36">
            <v>59941162.0487061</v>
          </cell>
        </row>
        <row r="37">
          <cell r="E37" t="str">
            <v>UA534SERVICE4</v>
          </cell>
          <cell r="F37" t="str">
            <v>UA534SECTOR1</v>
          </cell>
          <cell r="G37">
            <v>534</v>
          </cell>
          <cell r="H37">
            <v>4</v>
          </cell>
          <cell r="I37">
            <v>39287376.0715929</v>
          </cell>
        </row>
        <row r="38">
          <cell r="E38" t="str">
            <v>UA536SERVICE4</v>
          </cell>
          <cell r="F38" t="str">
            <v>UA536SECTOR1</v>
          </cell>
          <cell r="G38">
            <v>536</v>
          </cell>
          <cell r="H38">
            <v>4</v>
          </cell>
          <cell r="I38">
            <v>37749937.028456</v>
          </cell>
        </row>
        <row r="39">
          <cell r="E39" t="str">
            <v>UA538SERVICE4</v>
          </cell>
          <cell r="F39" t="str">
            <v>UA538SECTOR1</v>
          </cell>
          <cell r="G39">
            <v>538</v>
          </cell>
          <cell r="H39">
            <v>4</v>
          </cell>
          <cell r="I39">
            <v>36467953.1999774</v>
          </cell>
        </row>
        <row r="40">
          <cell r="E40" t="str">
            <v>UA540SERVICE4</v>
          </cell>
          <cell r="F40" t="str">
            <v>UA540SECTOR1</v>
          </cell>
          <cell r="G40">
            <v>540</v>
          </cell>
          <cell r="H40">
            <v>4</v>
          </cell>
          <cell r="I40">
            <v>68432268.4075002</v>
          </cell>
        </row>
        <row r="41">
          <cell r="E41" t="str">
            <v>UA542SERVICE4</v>
          </cell>
          <cell r="F41" t="str">
            <v>UA542SECTOR1</v>
          </cell>
          <cell r="G41">
            <v>542</v>
          </cell>
          <cell r="H41">
            <v>4</v>
          </cell>
          <cell r="I41">
            <v>15755581.3294846</v>
          </cell>
        </row>
        <row r="42">
          <cell r="E42" t="str">
            <v>UA544SERVICE4</v>
          </cell>
          <cell r="F42" t="str">
            <v>UA544SECTOR1</v>
          </cell>
          <cell r="G42">
            <v>544</v>
          </cell>
          <cell r="H42">
            <v>4</v>
          </cell>
          <cell r="I42">
            <v>53101551.3976801</v>
          </cell>
        </row>
        <row r="43">
          <cell r="E43" t="str">
            <v>UA545SERVICE4</v>
          </cell>
          <cell r="F43" t="str">
            <v>UA545SECTOR1</v>
          </cell>
          <cell r="G43">
            <v>545</v>
          </cell>
          <cell r="H43">
            <v>4</v>
          </cell>
          <cell r="I43">
            <v>18472387.174832</v>
          </cell>
        </row>
        <row r="44">
          <cell r="E44" t="str">
            <v>UA546SERVICE4</v>
          </cell>
          <cell r="F44" t="str">
            <v>UA546SECTOR1</v>
          </cell>
          <cell r="G44">
            <v>546</v>
          </cell>
          <cell r="H44">
            <v>4</v>
          </cell>
          <cell r="I44">
            <v>30103229.0323168</v>
          </cell>
        </row>
        <row r="45">
          <cell r="E45" t="str">
            <v>UA548SERVICE4</v>
          </cell>
          <cell r="F45" t="str">
            <v>UA548SECTOR1</v>
          </cell>
          <cell r="G45">
            <v>548</v>
          </cell>
          <cell r="H45">
            <v>4</v>
          </cell>
          <cell r="I45">
            <v>19573647.1570775</v>
          </cell>
        </row>
        <row r="46">
          <cell r="E46" t="str">
            <v>UA550SERVICE4</v>
          </cell>
          <cell r="F46" t="str">
            <v>UA550SECTOR1</v>
          </cell>
          <cell r="G46">
            <v>550</v>
          </cell>
          <cell r="H46">
            <v>4</v>
          </cell>
          <cell r="I46">
            <v>39878736.329398</v>
          </cell>
        </row>
        <row r="47">
          <cell r="E47" t="str">
            <v>UA552SERVICE4</v>
          </cell>
          <cell r="F47" t="str">
            <v>UA552SECTOR1</v>
          </cell>
          <cell r="G47">
            <v>552</v>
          </cell>
          <cell r="H47">
            <v>4</v>
          </cell>
          <cell r="I47">
            <v>80976573.5032468</v>
          </cell>
        </row>
        <row r="48">
          <cell r="E48" t="str">
            <v>UA512SERVICE5</v>
          </cell>
          <cell r="F48" t="str">
            <v>UA512SECTOR2</v>
          </cell>
          <cell r="G48">
            <v>512</v>
          </cell>
          <cell r="H48">
            <v>5</v>
          </cell>
          <cell r="I48">
            <v>712089.592827425</v>
          </cell>
        </row>
        <row r="49">
          <cell r="E49" t="str">
            <v>UA514SERVICE5</v>
          </cell>
          <cell r="F49" t="str">
            <v>UA514SECTOR2</v>
          </cell>
          <cell r="G49">
            <v>514</v>
          </cell>
          <cell r="H49">
            <v>5</v>
          </cell>
          <cell r="I49">
            <v>1329456.24619673</v>
          </cell>
        </row>
        <row r="50">
          <cell r="E50" t="str">
            <v>UA516SERVICE5</v>
          </cell>
          <cell r="F50" t="str">
            <v>UA516SECTOR2</v>
          </cell>
          <cell r="G50">
            <v>516</v>
          </cell>
          <cell r="H50">
            <v>5</v>
          </cell>
          <cell r="I50">
            <v>1062842.89561248</v>
          </cell>
        </row>
        <row r="51">
          <cell r="E51" t="str">
            <v>UA518SERVICE5</v>
          </cell>
          <cell r="F51" t="str">
            <v>UA518SECTOR2</v>
          </cell>
          <cell r="G51">
            <v>518</v>
          </cell>
          <cell r="H51">
            <v>5</v>
          </cell>
          <cell r="I51">
            <v>936999.751562756</v>
          </cell>
        </row>
        <row r="52">
          <cell r="E52" t="str">
            <v>UA520SERVICE5</v>
          </cell>
          <cell r="F52" t="str">
            <v>UA520SECTOR2</v>
          </cell>
          <cell r="G52">
            <v>520</v>
          </cell>
          <cell r="H52">
            <v>5</v>
          </cell>
          <cell r="I52">
            <v>934711.654296896</v>
          </cell>
        </row>
        <row r="53">
          <cell r="E53" t="str">
            <v>UA522SERVICE5</v>
          </cell>
          <cell r="F53" t="str">
            <v>UA522SECTOR2</v>
          </cell>
          <cell r="G53">
            <v>522</v>
          </cell>
          <cell r="H53">
            <v>5</v>
          </cell>
          <cell r="I53">
            <v>967824.011608155</v>
          </cell>
        </row>
        <row r="54">
          <cell r="E54" t="str">
            <v>UA524SERVICE5</v>
          </cell>
          <cell r="F54" t="str">
            <v>UA524SECTOR2</v>
          </cell>
          <cell r="G54">
            <v>524</v>
          </cell>
          <cell r="H54">
            <v>5</v>
          </cell>
          <cell r="I54">
            <v>2056457.37957005</v>
          </cell>
        </row>
        <row r="55">
          <cell r="E55" t="str">
            <v>UA526SERVICE5</v>
          </cell>
          <cell r="F55" t="str">
            <v>UA526SECTOR2</v>
          </cell>
          <cell r="G55">
            <v>526</v>
          </cell>
          <cell r="H55">
            <v>5</v>
          </cell>
          <cell r="I55">
            <v>1211004.87278569</v>
          </cell>
        </row>
        <row r="56">
          <cell r="E56" t="str">
            <v>UA528SERVICE5</v>
          </cell>
          <cell r="F56" t="str">
            <v>UA528SECTOR2</v>
          </cell>
          <cell r="G56">
            <v>528</v>
          </cell>
          <cell r="H56">
            <v>5</v>
          </cell>
          <cell r="I56">
            <v>1156697.304724</v>
          </cell>
        </row>
        <row r="57">
          <cell r="E57" t="str">
            <v>UA530SERVICE5</v>
          </cell>
          <cell r="F57" t="str">
            <v>UA530SECTOR2</v>
          </cell>
          <cell r="G57">
            <v>530</v>
          </cell>
          <cell r="H57">
            <v>5</v>
          </cell>
          <cell r="I57">
            <v>1469488.45773706</v>
          </cell>
        </row>
        <row r="58">
          <cell r="E58" t="str">
            <v>UA532SERVICE5</v>
          </cell>
          <cell r="F58" t="str">
            <v>UA532SECTOR2</v>
          </cell>
          <cell r="G58">
            <v>532</v>
          </cell>
          <cell r="H58">
            <v>5</v>
          </cell>
          <cell r="I58">
            <v>1290068.17283246</v>
          </cell>
        </row>
        <row r="59">
          <cell r="E59" t="str">
            <v>UA534SERVICE5</v>
          </cell>
          <cell r="F59" t="str">
            <v>UA534SECTOR2</v>
          </cell>
          <cell r="G59">
            <v>534</v>
          </cell>
          <cell r="H59">
            <v>5</v>
          </cell>
          <cell r="I59">
            <v>899856.511463536</v>
          </cell>
        </row>
        <row r="60">
          <cell r="E60" t="str">
            <v>UA536SERVICE5</v>
          </cell>
          <cell r="F60" t="str">
            <v>UA536SECTOR2</v>
          </cell>
          <cell r="G60">
            <v>536</v>
          </cell>
          <cell r="H60">
            <v>5</v>
          </cell>
          <cell r="I60">
            <v>866902.424358579</v>
          </cell>
        </row>
        <row r="61">
          <cell r="E61" t="str">
            <v>UA538SERVICE5</v>
          </cell>
          <cell r="F61" t="str">
            <v>UA538SECTOR2</v>
          </cell>
          <cell r="G61">
            <v>538</v>
          </cell>
          <cell r="H61">
            <v>5</v>
          </cell>
          <cell r="I61">
            <v>846394.279600515</v>
          </cell>
        </row>
        <row r="62">
          <cell r="E62" t="str">
            <v>UA540SERVICE5</v>
          </cell>
          <cell r="F62" t="str">
            <v>UA540SECTOR2</v>
          </cell>
          <cell r="G62">
            <v>540</v>
          </cell>
          <cell r="H62">
            <v>5</v>
          </cell>
          <cell r="I62">
            <v>1367690.84792432</v>
          </cell>
        </row>
        <row r="63">
          <cell r="E63" t="str">
            <v>UA542SERVICE5</v>
          </cell>
          <cell r="F63" t="str">
            <v>UA542SECTOR2</v>
          </cell>
          <cell r="G63">
            <v>542</v>
          </cell>
          <cell r="H63">
            <v>5</v>
          </cell>
          <cell r="I63">
            <v>451247.952345323</v>
          </cell>
        </row>
        <row r="64">
          <cell r="E64" t="str">
            <v>UA544SERVICE5</v>
          </cell>
          <cell r="F64" t="str">
            <v>UA544SECTOR2</v>
          </cell>
          <cell r="G64">
            <v>544</v>
          </cell>
          <cell r="H64">
            <v>5</v>
          </cell>
          <cell r="I64">
            <v>1055449.4061403</v>
          </cell>
        </row>
        <row r="65">
          <cell r="E65" t="str">
            <v>UA545SERVICE5</v>
          </cell>
          <cell r="F65" t="str">
            <v>UA545SECTOR2</v>
          </cell>
          <cell r="G65">
            <v>545</v>
          </cell>
          <cell r="H65">
            <v>5</v>
          </cell>
          <cell r="I65">
            <v>446866.30261794</v>
          </cell>
        </row>
        <row r="66">
          <cell r="E66" t="str">
            <v>UA546SERVICE5</v>
          </cell>
          <cell r="F66" t="str">
            <v>UA546SECTOR2</v>
          </cell>
          <cell r="G66">
            <v>546</v>
          </cell>
          <cell r="H66">
            <v>5</v>
          </cell>
          <cell r="I66">
            <v>578237.512344853</v>
          </cell>
        </row>
        <row r="67">
          <cell r="E67" t="str">
            <v>UA548SERVICE5</v>
          </cell>
          <cell r="F67" t="str">
            <v>UA548SECTOR2</v>
          </cell>
          <cell r="G67">
            <v>548</v>
          </cell>
          <cell r="H67">
            <v>5</v>
          </cell>
          <cell r="I67">
            <v>892108.001057452</v>
          </cell>
        </row>
        <row r="68">
          <cell r="E68" t="str">
            <v>UA550SERVICE5</v>
          </cell>
          <cell r="F68" t="str">
            <v>UA550SECTOR2</v>
          </cell>
          <cell r="G68">
            <v>550</v>
          </cell>
          <cell r="H68">
            <v>5</v>
          </cell>
          <cell r="I68">
            <v>905047.077628212</v>
          </cell>
        </row>
        <row r="69">
          <cell r="E69" t="str">
            <v>UA552SERVICE5</v>
          </cell>
          <cell r="F69" t="str">
            <v>UA552SECTOR2</v>
          </cell>
          <cell r="G69">
            <v>552</v>
          </cell>
          <cell r="H69">
            <v>5</v>
          </cell>
          <cell r="I69">
            <v>1792261.94327233</v>
          </cell>
        </row>
        <row r="70">
          <cell r="E70" t="str">
            <v>UA512SERVICE8</v>
          </cell>
          <cell r="F70" t="str">
            <v>UA512SECTOR4</v>
          </cell>
          <cell r="G70">
            <v>512</v>
          </cell>
          <cell r="H70">
            <v>8</v>
          </cell>
          <cell r="I70">
            <v>286978.803533451</v>
          </cell>
        </row>
        <row r="71">
          <cell r="E71" t="str">
            <v>UA514SERVICE8</v>
          </cell>
          <cell r="F71" t="str">
            <v>UA514SECTOR4</v>
          </cell>
          <cell r="G71">
            <v>514</v>
          </cell>
          <cell r="H71">
            <v>8</v>
          </cell>
          <cell r="I71">
            <v>488738.526766012</v>
          </cell>
        </row>
        <row r="72">
          <cell r="E72" t="str">
            <v>UA516SERVICE8</v>
          </cell>
          <cell r="F72" t="str">
            <v>UA516SECTOR4</v>
          </cell>
          <cell r="G72">
            <v>516</v>
          </cell>
          <cell r="H72">
            <v>8</v>
          </cell>
          <cell r="I72">
            <v>472365.525924544</v>
          </cell>
        </row>
        <row r="73">
          <cell r="E73" t="str">
            <v>UA518SERVICE8</v>
          </cell>
          <cell r="F73" t="str">
            <v>UA518SECTOR4</v>
          </cell>
          <cell r="G73">
            <v>518</v>
          </cell>
          <cell r="H73">
            <v>8</v>
          </cell>
          <cell r="I73">
            <v>415875.26163211</v>
          </cell>
        </row>
        <row r="74">
          <cell r="E74" t="str">
            <v>UA520SERVICE8</v>
          </cell>
          <cell r="F74" t="str">
            <v>UA520SECTOR4</v>
          </cell>
          <cell r="G74">
            <v>520</v>
          </cell>
          <cell r="H74">
            <v>8</v>
          </cell>
          <cell r="I74">
            <v>595884.276977767</v>
          </cell>
        </row>
        <row r="75">
          <cell r="E75" t="str">
            <v>UA522SERVICE8</v>
          </cell>
          <cell r="F75" t="str">
            <v>UA522SECTOR4</v>
          </cell>
          <cell r="G75">
            <v>522</v>
          </cell>
          <cell r="H75">
            <v>8</v>
          </cell>
          <cell r="I75">
            <v>551850.414476137</v>
          </cell>
        </row>
        <row r="76">
          <cell r="E76" t="str">
            <v>UA524SERVICE8</v>
          </cell>
          <cell r="F76" t="str">
            <v>UA524SECTOR4</v>
          </cell>
          <cell r="G76">
            <v>524</v>
          </cell>
          <cell r="H76">
            <v>8</v>
          </cell>
          <cell r="I76">
            <v>530774.490205295</v>
          </cell>
        </row>
        <row r="77">
          <cell r="E77" t="str">
            <v>UA526SERVICE8</v>
          </cell>
          <cell r="F77" t="str">
            <v>UA526SECTOR4</v>
          </cell>
          <cell r="G77">
            <v>526</v>
          </cell>
          <cell r="H77">
            <v>8</v>
          </cell>
          <cell r="I77">
            <v>313889.913196653</v>
          </cell>
        </row>
        <row r="78">
          <cell r="E78" t="str">
            <v>UA528SERVICE8</v>
          </cell>
          <cell r="F78" t="str">
            <v>UA528SECTOR4</v>
          </cell>
          <cell r="G78">
            <v>528</v>
          </cell>
          <cell r="H78">
            <v>8</v>
          </cell>
          <cell r="I78">
            <v>486947.742948572</v>
          </cell>
        </row>
        <row r="79">
          <cell r="E79" t="str">
            <v>UA530SERVICE8</v>
          </cell>
          <cell r="F79" t="str">
            <v>UA530SECTOR4</v>
          </cell>
          <cell r="G79">
            <v>530</v>
          </cell>
          <cell r="H79">
            <v>8</v>
          </cell>
          <cell r="I79">
            <v>760874.689207096</v>
          </cell>
        </row>
        <row r="80">
          <cell r="E80" t="str">
            <v>UA532SERVICE8</v>
          </cell>
          <cell r="F80" t="str">
            <v>UA532SECTOR4</v>
          </cell>
          <cell r="G80">
            <v>532</v>
          </cell>
          <cell r="H80">
            <v>8</v>
          </cell>
          <cell r="I80">
            <v>991193.753708148</v>
          </cell>
        </row>
        <row r="81">
          <cell r="E81" t="str">
            <v>UA534SERVICE8</v>
          </cell>
          <cell r="F81" t="str">
            <v>UA534SECTOR4</v>
          </cell>
          <cell r="G81">
            <v>534</v>
          </cell>
          <cell r="H81">
            <v>8</v>
          </cell>
          <cell r="I81">
            <v>605056.269386802</v>
          </cell>
        </row>
        <row r="82">
          <cell r="E82" t="str">
            <v>UA536SERVICE8</v>
          </cell>
          <cell r="F82" t="str">
            <v>UA536SECTOR4</v>
          </cell>
          <cell r="G82">
            <v>536</v>
          </cell>
          <cell r="H82">
            <v>8</v>
          </cell>
          <cell r="I82">
            <v>566051.24820162</v>
          </cell>
        </row>
        <row r="83">
          <cell r="E83" t="str">
            <v>UA538SERVICE8</v>
          </cell>
          <cell r="F83" t="str">
            <v>UA538SECTOR4</v>
          </cell>
          <cell r="G83">
            <v>538</v>
          </cell>
          <cell r="H83">
            <v>8</v>
          </cell>
          <cell r="I83">
            <v>498170.788231255</v>
          </cell>
        </row>
        <row r="84">
          <cell r="E84" t="str">
            <v>UA540SERVICE8</v>
          </cell>
          <cell r="F84" t="str">
            <v>UA540SECTOR4</v>
          </cell>
          <cell r="G84">
            <v>540</v>
          </cell>
          <cell r="H84">
            <v>8</v>
          </cell>
          <cell r="I84">
            <v>1006486.41873535</v>
          </cell>
        </row>
        <row r="85">
          <cell r="E85" t="str">
            <v>UA542SERVICE8</v>
          </cell>
          <cell r="F85" t="str">
            <v>UA542SECTOR4</v>
          </cell>
          <cell r="G85">
            <v>542</v>
          </cell>
          <cell r="H85">
            <v>8</v>
          </cell>
          <cell r="I85">
            <v>243411.243472924</v>
          </cell>
        </row>
        <row r="86">
          <cell r="E86" t="str">
            <v>UA544SERVICE8</v>
          </cell>
          <cell r="F86" t="str">
            <v>UA544SECTOR4</v>
          </cell>
          <cell r="G86">
            <v>544</v>
          </cell>
          <cell r="H86">
            <v>8</v>
          </cell>
          <cell r="I86">
            <v>736702.142780642</v>
          </cell>
        </row>
        <row r="87">
          <cell r="E87" t="str">
            <v>UA545SERVICE8</v>
          </cell>
          <cell r="F87" t="str">
            <v>UA545SECTOR4</v>
          </cell>
          <cell r="G87">
            <v>545</v>
          </cell>
          <cell r="H87">
            <v>8</v>
          </cell>
          <cell r="I87">
            <v>308886.46869051</v>
          </cell>
        </row>
        <row r="88">
          <cell r="E88" t="str">
            <v>UA546SERVICE8</v>
          </cell>
          <cell r="F88" t="str">
            <v>UA546SECTOR4</v>
          </cell>
          <cell r="G88">
            <v>546</v>
          </cell>
          <cell r="H88">
            <v>8</v>
          </cell>
          <cell r="I88">
            <v>379490.116703692</v>
          </cell>
        </row>
        <row r="89">
          <cell r="E89" t="str">
            <v>UA548SERVICE8</v>
          </cell>
          <cell r="F89" t="str">
            <v>UA548SECTOR4</v>
          </cell>
          <cell r="G89">
            <v>548</v>
          </cell>
          <cell r="H89">
            <v>8</v>
          </cell>
          <cell r="I89">
            <v>344497.006160285</v>
          </cell>
        </row>
        <row r="90">
          <cell r="E90" t="str">
            <v>UA550SERVICE8</v>
          </cell>
          <cell r="F90" t="str">
            <v>UA550SECTOR4</v>
          </cell>
          <cell r="G90">
            <v>550</v>
          </cell>
          <cell r="H90">
            <v>8</v>
          </cell>
          <cell r="I90">
            <v>582742.656826581</v>
          </cell>
        </row>
        <row r="91">
          <cell r="E91" t="str">
            <v>UA552SERVICE8</v>
          </cell>
          <cell r="F91" t="str">
            <v>UA552SECTOR4</v>
          </cell>
          <cell r="G91">
            <v>552</v>
          </cell>
          <cell r="H91">
            <v>8</v>
          </cell>
          <cell r="I91">
            <v>1421090.80596251</v>
          </cell>
        </row>
        <row r="92">
          <cell r="E92" t="str">
            <v>UA512SERVICE9</v>
          </cell>
          <cell r="F92" t="str">
            <v>UA512SECTOR4</v>
          </cell>
          <cell r="G92">
            <v>512</v>
          </cell>
          <cell r="H92">
            <v>9</v>
          </cell>
          <cell r="I92">
            <v>334621.179227378</v>
          </cell>
        </row>
        <row r="93">
          <cell r="E93" t="str">
            <v>UA514SERVICE9</v>
          </cell>
          <cell r="F93" t="str">
            <v>UA514SECTOR4</v>
          </cell>
          <cell r="G93">
            <v>514</v>
          </cell>
          <cell r="H93">
            <v>9</v>
          </cell>
          <cell r="I93">
            <v>573709.333049905</v>
          </cell>
        </row>
        <row r="94">
          <cell r="E94" t="str">
            <v>UA516SERVICE9</v>
          </cell>
          <cell r="F94" t="str">
            <v>UA516SECTOR4</v>
          </cell>
          <cell r="G94">
            <v>516</v>
          </cell>
          <cell r="H94">
            <v>9</v>
          </cell>
          <cell r="I94">
            <v>451700.814822166</v>
          </cell>
        </row>
        <row r="95">
          <cell r="E95" t="str">
            <v>UA518SERVICE9</v>
          </cell>
          <cell r="F95" t="str">
            <v>UA518SECTOR4</v>
          </cell>
          <cell r="G95">
            <v>518</v>
          </cell>
          <cell r="H95">
            <v>9</v>
          </cell>
          <cell r="I95">
            <v>286278.363840357</v>
          </cell>
        </row>
        <row r="96">
          <cell r="E96" t="str">
            <v>UA520SERVICE9</v>
          </cell>
          <cell r="F96" t="str">
            <v>UA520SECTOR4</v>
          </cell>
          <cell r="G96">
            <v>520</v>
          </cell>
          <cell r="H96">
            <v>9</v>
          </cell>
          <cell r="I96">
            <v>524020.163350023</v>
          </cell>
        </row>
        <row r="97">
          <cell r="E97" t="str">
            <v>UA522SERVICE9</v>
          </cell>
          <cell r="F97" t="str">
            <v>UA522SECTOR4</v>
          </cell>
          <cell r="G97">
            <v>522</v>
          </cell>
          <cell r="H97">
            <v>9</v>
          </cell>
          <cell r="I97">
            <v>478646.81110999</v>
          </cell>
        </row>
        <row r="98">
          <cell r="E98" t="str">
            <v>UA524SERVICE9</v>
          </cell>
          <cell r="F98" t="str">
            <v>UA524SECTOR4</v>
          </cell>
          <cell r="G98">
            <v>524</v>
          </cell>
          <cell r="H98">
            <v>9</v>
          </cell>
          <cell r="I98">
            <v>599987.96825497</v>
          </cell>
        </row>
        <row r="99">
          <cell r="E99" t="str">
            <v>UA526SERVICE9</v>
          </cell>
          <cell r="F99" t="str">
            <v>UA526SECTOR4</v>
          </cell>
          <cell r="G99">
            <v>526</v>
          </cell>
          <cell r="H99">
            <v>9</v>
          </cell>
          <cell r="I99">
            <v>316609.777441085</v>
          </cell>
        </row>
        <row r="100">
          <cell r="E100" t="str">
            <v>UA528SERVICE9</v>
          </cell>
          <cell r="F100" t="str">
            <v>UA528SECTOR4</v>
          </cell>
          <cell r="G100">
            <v>528</v>
          </cell>
          <cell r="H100">
            <v>9</v>
          </cell>
          <cell r="I100">
            <v>555986.533991413</v>
          </cell>
        </row>
        <row r="101">
          <cell r="E101" t="str">
            <v>UA530SERVICE9</v>
          </cell>
          <cell r="F101" t="str">
            <v>UA530SECTOR4</v>
          </cell>
          <cell r="G101">
            <v>530</v>
          </cell>
          <cell r="H101">
            <v>9</v>
          </cell>
          <cell r="I101">
            <v>723950.509149598</v>
          </cell>
        </row>
        <row r="102">
          <cell r="E102" t="str">
            <v>UA532SERVICE9</v>
          </cell>
          <cell r="F102" t="str">
            <v>UA532SECTOR4</v>
          </cell>
          <cell r="G102">
            <v>532</v>
          </cell>
          <cell r="H102">
            <v>9</v>
          </cell>
          <cell r="I102">
            <v>531011.116767426</v>
          </cell>
        </row>
        <row r="103">
          <cell r="E103" t="str">
            <v>UA534SERVICE9</v>
          </cell>
          <cell r="F103" t="str">
            <v>UA534SECTOR4</v>
          </cell>
          <cell r="G103">
            <v>534</v>
          </cell>
          <cell r="H103">
            <v>9</v>
          </cell>
          <cell r="I103">
            <v>435215.128457</v>
          </cell>
        </row>
        <row r="104">
          <cell r="E104" t="str">
            <v>UA536SERVICE9</v>
          </cell>
          <cell r="F104" t="str">
            <v>UA536SECTOR4</v>
          </cell>
          <cell r="G104">
            <v>536</v>
          </cell>
          <cell r="H104">
            <v>9</v>
          </cell>
          <cell r="I104">
            <v>397421.997220995</v>
          </cell>
        </row>
        <row r="105">
          <cell r="E105" t="str">
            <v>UA538SERVICE9</v>
          </cell>
          <cell r="F105" t="str">
            <v>UA538SECTOR4</v>
          </cell>
          <cell r="G105">
            <v>538</v>
          </cell>
          <cell r="H105">
            <v>9</v>
          </cell>
          <cell r="I105">
            <v>300425.588376089</v>
          </cell>
        </row>
        <row r="106">
          <cell r="E106" t="str">
            <v>UA540SERVICE9</v>
          </cell>
          <cell r="F106" t="str">
            <v>UA540SECTOR4</v>
          </cell>
          <cell r="G106">
            <v>540</v>
          </cell>
          <cell r="H106">
            <v>9</v>
          </cell>
          <cell r="I106">
            <v>736128.147024592</v>
          </cell>
        </row>
        <row r="107">
          <cell r="E107" t="str">
            <v>UA542SERVICE9</v>
          </cell>
          <cell r="F107" t="str">
            <v>UA542SECTOR4</v>
          </cell>
          <cell r="G107">
            <v>542</v>
          </cell>
          <cell r="H107">
            <v>9</v>
          </cell>
          <cell r="I107">
            <v>141790.737999413</v>
          </cell>
        </row>
        <row r="108">
          <cell r="E108" t="str">
            <v>UA544SERVICE9</v>
          </cell>
          <cell r="F108" t="str">
            <v>UA544SECTOR4</v>
          </cell>
          <cell r="G108">
            <v>544</v>
          </cell>
          <cell r="H108">
            <v>9</v>
          </cell>
          <cell r="I108">
            <v>631190.533352192</v>
          </cell>
        </row>
        <row r="109">
          <cell r="E109" t="str">
            <v>UA545SERVICE9</v>
          </cell>
          <cell r="F109" t="str">
            <v>UA545SECTOR4</v>
          </cell>
          <cell r="G109">
            <v>545</v>
          </cell>
          <cell r="H109">
            <v>9</v>
          </cell>
          <cell r="I109">
            <v>262315.440922035</v>
          </cell>
        </row>
        <row r="110">
          <cell r="E110" t="str">
            <v>UA546SERVICE9</v>
          </cell>
          <cell r="F110" t="str">
            <v>UA546SECTOR4</v>
          </cell>
          <cell r="G110">
            <v>546</v>
          </cell>
          <cell r="H110">
            <v>9</v>
          </cell>
          <cell r="I110">
            <v>212989.127832735</v>
          </cell>
        </row>
        <row r="111">
          <cell r="E111" t="str">
            <v>UA548SERVICE9</v>
          </cell>
          <cell r="F111" t="str">
            <v>UA548SECTOR4</v>
          </cell>
          <cell r="G111">
            <v>548</v>
          </cell>
          <cell r="H111">
            <v>9</v>
          </cell>
          <cell r="I111">
            <v>406822.014633998</v>
          </cell>
        </row>
        <row r="112">
          <cell r="E112" t="str">
            <v>UA550SERVICE9</v>
          </cell>
          <cell r="F112" t="str">
            <v>UA550SECTOR4</v>
          </cell>
          <cell r="G112">
            <v>550</v>
          </cell>
          <cell r="H112">
            <v>9</v>
          </cell>
          <cell r="I112">
            <v>263656.854480741</v>
          </cell>
        </row>
        <row r="113">
          <cell r="E113" t="str">
            <v>UA552SERVICE9</v>
          </cell>
          <cell r="F113" t="str">
            <v>UA552SECTOR4</v>
          </cell>
          <cell r="G113">
            <v>552</v>
          </cell>
          <cell r="H113">
            <v>9</v>
          </cell>
          <cell r="I113">
            <v>398317.702103205</v>
          </cell>
        </row>
        <row r="114">
          <cell r="E114" t="str">
            <v>UA512SERVICE10</v>
          </cell>
          <cell r="F114" t="str">
            <v>UA512SECTOR2</v>
          </cell>
          <cell r="G114">
            <v>512</v>
          </cell>
          <cell r="H114">
            <v>10</v>
          </cell>
          <cell r="I114">
            <v>1402141.47118285</v>
          </cell>
        </row>
        <row r="115">
          <cell r="E115" t="str">
            <v>UA514SERVICE10</v>
          </cell>
          <cell r="F115" t="str">
            <v>UA514SECTOR2</v>
          </cell>
          <cell r="G115">
            <v>514</v>
          </cell>
          <cell r="H115">
            <v>10</v>
          </cell>
          <cell r="I115">
            <v>2119049.1836215</v>
          </cell>
        </row>
        <row r="116">
          <cell r="E116" t="str">
            <v>UA516SERVICE10</v>
          </cell>
          <cell r="F116" t="str">
            <v>UA516SECTOR2</v>
          </cell>
          <cell r="G116">
            <v>516</v>
          </cell>
          <cell r="H116">
            <v>10</v>
          </cell>
          <cell r="I116">
            <v>1412660.82127792</v>
          </cell>
        </row>
        <row r="117">
          <cell r="E117" t="str">
            <v>UA518SERVICE10</v>
          </cell>
          <cell r="F117" t="str">
            <v>UA518SECTOR2</v>
          </cell>
          <cell r="G117">
            <v>518</v>
          </cell>
          <cell r="H117">
            <v>10</v>
          </cell>
          <cell r="I117">
            <v>1361631.29004173</v>
          </cell>
        </row>
        <row r="118">
          <cell r="E118" t="str">
            <v>UA520SERVICE10</v>
          </cell>
          <cell r="F118" t="str">
            <v>UA520SECTOR2</v>
          </cell>
          <cell r="G118">
            <v>520</v>
          </cell>
          <cell r="H118">
            <v>10</v>
          </cell>
          <cell r="I118">
            <v>1711551.5391292</v>
          </cell>
        </row>
        <row r="119">
          <cell r="E119" t="str">
            <v>UA522SERVICE10</v>
          </cell>
          <cell r="F119" t="str">
            <v>UA522SECTOR2</v>
          </cell>
          <cell r="G119">
            <v>522</v>
          </cell>
          <cell r="H119">
            <v>10</v>
          </cell>
          <cell r="I119">
            <v>1772886.3935271</v>
          </cell>
        </row>
        <row r="120">
          <cell r="E120" t="str">
            <v>UA524SERVICE10</v>
          </cell>
          <cell r="F120" t="str">
            <v>UA524SECTOR2</v>
          </cell>
          <cell r="G120">
            <v>524</v>
          </cell>
          <cell r="H120">
            <v>10</v>
          </cell>
          <cell r="I120">
            <v>1768215.05219433</v>
          </cell>
        </row>
        <row r="121">
          <cell r="E121" t="str">
            <v>UA526SERVICE10</v>
          </cell>
          <cell r="F121" t="str">
            <v>UA526SECTOR2</v>
          </cell>
          <cell r="G121">
            <v>526</v>
          </cell>
          <cell r="H121">
            <v>10</v>
          </cell>
          <cell r="I121">
            <v>1316035.13134979</v>
          </cell>
        </row>
        <row r="122">
          <cell r="E122" t="str">
            <v>UA528SERVICE10</v>
          </cell>
          <cell r="F122" t="str">
            <v>UA528SECTOR2</v>
          </cell>
          <cell r="G122">
            <v>528</v>
          </cell>
          <cell r="H122">
            <v>10</v>
          </cell>
          <cell r="I122">
            <v>1767129.86965623</v>
          </cell>
        </row>
        <row r="123">
          <cell r="E123" t="str">
            <v>UA530SERVICE10</v>
          </cell>
          <cell r="F123" t="str">
            <v>UA530SECTOR2</v>
          </cell>
          <cell r="G123">
            <v>530</v>
          </cell>
          <cell r="H123">
            <v>10</v>
          </cell>
          <cell r="I123">
            <v>2699416.70008217</v>
          </cell>
        </row>
        <row r="124">
          <cell r="E124" t="str">
            <v>UA532SERVICE10</v>
          </cell>
          <cell r="F124" t="str">
            <v>UA532SECTOR2</v>
          </cell>
          <cell r="G124">
            <v>532</v>
          </cell>
          <cell r="H124">
            <v>10</v>
          </cell>
          <cell r="I124">
            <v>3242778.88294245</v>
          </cell>
        </row>
        <row r="125">
          <cell r="E125" t="str">
            <v>UA534SERVICE10</v>
          </cell>
          <cell r="F125" t="str">
            <v>UA534SECTOR2</v>
          </cell>
          <cell r="G125">
            <v>534</v>
          </cell>
          <cell r="H125">
            <v>10</v>
          </cell>
          <cell r="I125">
            <v>2370899.31724183</v>
          </cell>
        </row>
        <row r="126">
          <cell r="E126" t="str">
            <v>UA536SERVICE10</v>
          </cell>
          <cell r="F126" t="str">
            <v>UA536SECTOR2</v>
          </cell>
          <cell r="G126">
            <v>536</v>
          </cell>
          <cell r="H126">
            <v>10</v>
          </cell>
          <cell r="I126">
            <v>2079790.88543336</v>
          </cell>
        </row>
        <row r="127">
          <cell r="E127" t="str">
            <v>UA538SERVICE10</v>
          </cell>
          <cell r="F127" t="str">
            <v>UA538SECTOR2</v>
          </cell>
          <cell r="G127">
            <v>538</v>
          </cell>
          <cell r="H127">
            <v>10</v>
          </cell>
          <cell r="I127">
            <v>1461543.29766897</v>
          </cell>
        </row>
        <row r="128">
          <cell r="E128" t="str">
            <v>UA540SERVICE10</v>
          </cell>
          <cell r="F128" t="str">
            <v>UA540SECTOR2</v>
          </cell>
          <cell r="G128">
            <v>540</v>
          </cell>
          <cell r="H128">
            <v>10</v>
          </cell>
          <cell r="I128">
            <v>3929495.14544187</v>
          </cell>
        </row>
        <row r="129">
          <cell r="E129" t="str">
            <v>UA542SERVICE10</v>
          </cell>
          <cell r="F129" t="str">
            <v>UA542SECTOR2</v>
          </cell>
          <cell r="G129">
            <v>542</v>
          </cell>
          <cell r="H129">
            <v>10</v>
          </cell>
          <cell r="I129">
            <v>1053437.24140563</v>
          </cell>
        </row>
        <row r="130">
          <cell r="E130" t="str">
            <v>UA544SERVICE10</v>
          </cell>
          <cell r="F130" t="str">
            <v>UA544SECTOR2</v>
          </cell>
          <cell r="G130">
            <v>544</v>
          </cell>
          <cell r="H130">
            <v>10</v>
          </cell>
          <cell r="I130">
            <v>2952585.11032322</v>
          </cell>
        </row>
        <row r="131">
          <cell r="E131" t="str">
            <v>UA545SERVICE10</v>
          </cell>
          <cell r="F131" t="str">
            <v>UA545SECTOR2</v>
          </cell>
          <cell r="G131">
            <v>545</v>
          </cell>
          <cell r="H131">
            <v>10</v>
          </cell>
          <cell r="I131">
            <v>1284994.01003184</v>
          </cell>
        </row>
        <row r="132">
          <cell r="E132" t="str">
            <v>UA546SERVICE10</v>
          </cell>
          <cell r="F132" t="str">
            <v>UA546SECTOR2</v>
          </cell>
          <cell r="G132">
            <v>546</v>
          </cell>
          <cell r="H132">
            <v>10</v>
          </cell>
          <cell r="I132">
            <v>1393646.72917309</v>
          </cell>
        </row>
        <row r="133">
          <cell r="E133" t="str">
            <v>UA548SERVICE10</v>
          </cell>
          <cell r="F133" t="str">
            <v>UA548SECTOR2</v>
          </cell>
          <cell r="G133">
            <v>548</v>
          </cell>
          <cell r="H133">
            <v>10</v>
          </cell>
          <cell r="I133">
            <v>932145.963301877</v>
          </cell>
        </row>
        <row r="134">
          <cell r="E134" t="str">
            <v>UA550SERVICE10</v>
          </cell>
          <cell r="F134" t="str">
            <v>UA550SECTOR2</v>
          </cell>
          <cell r="G134">
            <v>550</v>
          </cell>
          <cell r="H134">
            <v>10</v>
          </cell>
          <cell r="I134">
            <v>2472754.96610747</v>
          </cell>
        </row>
        <row r="135">
          <cell r="E135" t="str">
            <v>UA552SERVICE10</v>
          </cell>
          <cell r="F135" t="str">
            <v>UA552SECTOR2</v>
          </cell>
          <cell r="G135">
            <v>552</v>
          </cell>
          <cell r="H135">
            <v>10</v>
          </cell>
          <cell r="I135">
            <v>5441596.9143406</v>
          </cell>
        </row>
        <row r="136">
          <cell r="E136" t="str">
            <v>UA512SERVICE11</v>
          </cell>
          <cell r="F136" t="str">
            <v>UA512SECTOR1</v>
          </cell>
          <cell r="G136">
            <v>512</v>
          </cell>
          <cell r="H136">
            <v>11</v>
          </cell>
          <cell r="I136">
            <v>5386805.69596225</v>
          </cell>
        </row>
        <row r="137">
          <cell r="E137" t="str">
            <v>UA514SERVICE11</v>
          </cell>
          <cell r="F137" t="str">
            <v>UA514SECTOR1</v>
          </cell>
          <cell r="G137">
            <v>514</v>
          </cell>
          <cell r="H137">
            <v>11</v>
          </cell>
          <cell r="I137">
            <v>8846416.31395687</v>
          </cell>
        </row>
        <row r="138">
          <cell r="E138" t="str">
            <v>UA516SERVICE11</v>
          </cell>
          <cell r="F138" t="str">
            <v>UA516SECTOR1</v>
          </cell>
          <cell r="G138">
            <v>516</v>
          </cell>
          <cell r="H138">
            <v>11</v>
          </cell>
          <cell r="I138">
            <v>8444832.58816467</v>
          </cell>
        </row>
        <row r="139">
          <cell r="E139" t="str">
            <v>UA518SERVICE11</v>
          </cell>
          <cell r="F139" t="str">
            <v>UA518SECTOR1</v>
          </cell>
          <cell r="G139">
            <v>518</v>
          </cell>
          <cell r="H139">
            <v>11</v>
          </cell>
          <cell r="I139">
            <v>7591607.55054011</v>
          </cell>
        </row>
        <row r="140">
          <cell r="E140" t="str">
            <v>UA520SERVICE11</v>
          </cell>
          <cell r="F140" t="str">
            <v>UA520SECTOR1</v>
          </cell>
          <cell r="G140">
            <v>520</v>
          </cell>
          <cell r="H140">
            <v>11</v>
          </cell>
          <cell r="I140">
            <v>11922592.2264781</v>
          </cell>
        </row>
        <row r="141">
          <cell r="E141" t="str">
            <v>UA522SERVICE11</v>
          </cell>
          <cell r="F141" t="str">
            <v>UA522SECTOR1</v>
          </cell>
          <cell r="G141">
            <v>522</v>
          </cell>
          <cell r="H141">
            <v>11</v>
          </cell>
          <cell r="I141">
            <v>10224453.5145708</v>
          </cell>
        </row>
        <row r="142">
          <cell r="E142" t="str">
            <v>UA524SERVICE11</v>
          </cell>
          <cell r="F142" t="str">
            <v>UA524SECTOR1</v>
          </cell>
          <cell r="G142">
            <v>524</v>
          </cell>
          <cell r="H142">
            <v>11</v>
          </cell>
          <cell r="I142">
            <v>9855282.50384701</v>
          </cell>
        </row>
        <row r="143">
          <cell r="E143" t="str">
            <v>UA526SERVICE11</v>
          </cell>
          <cell r="F143" t="str">
            <v>UA526SECTOR1</v>
          </cell>
          <cell r="G143">
            <v>526</v>
          </cell>
          <cell r="H143">
            <v>11</v>
          </cell>
          <cell r="I143">
            <v>5001873.23265304</v>
          </cell>
        </row>
        <row r="144">
          <cell r="E144" t="str">
            <v>UA528SERVICE11</v>
          </cell>
          <cell r="F144" t="str">
            <v>UA528SECTOR1</v>
          </cell>
          <cell r="G144">
            <v>528</v>
          </cell>
          <cell r="H144">
            <v>11</v>
          </cell>
          <cell r="I144">
            <v>9501684.17361688</v>
          </cell>
        </row>
        <row r="145">
          <cell r="E145" t="str">
            <v>UA530SERVICE11</v>
          </cell>
          <cell r="F145" t="str">
            <v>UA530SECTOR1</v>
          </cell>
          <cell r="G145">
            <v>530</v>
          </cell>
          <cell r="H145">
            <v>11</v>
          </cell>
          <cell r="I145">
            <v>14331848.2638352</v>
          </cell>
        </row>
        <row r="146">
          <cell r="E146" t="str">
            <v>UA532SERVICE11</v>
          </cell>
          <cell r="F146" t="str">
            <v>UA532SECTOR1</v>
          </cell>
          <cell r="G146">
            <v>532</v>
          </cell>
          <cell r="H146">
            <v>11</v>
          </cell>
          <cell r="I146">
            <v>16358463.7567684</v>
          </cell>
        </row>
        <row r="147">
          <cell r="E147" t="str">
            <v>UA534SERVICE11</v>
          </cell>
          <cell r="F147" t="str">
            <v>UA534SECTOR1</v>
          </cell>
          <cell r="G147">
            <v>534</v>
          </cell>
          <cell r="H147">
            <v>11</v>
          </cell>
          <cell r="I147">
            <v>11146374.9952449</v>
          </cell>
        </row>
        <row r="148">
          <cell r="E148" t="str">
            <v>UA536SERVICE11</v>
          </cell>
          <cell r="F148" t="str">
            <v>UA536SECTOR1</v>
          </cell>
          <cell r="G148">
            <v>536</v>
          </cell>
          <cell r="H148">
            <v>11</v>
          </cell>
          <cell r="I148">
            <v>10703865.4377636</v>
          </cell>
        </row>
        <row r="149">
          <cell r="E149" t="str">
            <v>UA538SERVICE11</v>
          </cell>
          <cell r="F149" t="str">
            <v>UA538SECTOR1</v>
          </cell>
          <cell r="G149">
            <v>538</v>
          </cell>
          <cell r="H149">
            <v>11</v>
          </cell>
          <cell r="I149">
            <v>9936714.78093575</v>
          </cell>
        </row>
        <row r="150">
          <cell r="E150" t="str">
            <v>UA540SERVICE11</v>
          </cell>
          <cell r="F150" t="str">
            <v>UA540SECTOR1</v>
          </cell>
          <cell r="G150">
            <v>540</v>
          </cell>
          <cell r="H150">
            <v>11</v>
          </cell>
          <cell r="I150">
            <v>19319803.3760241</v>
          </cell>
        </row>
        <row r="151">
          <cell r="E151" t="str">
            <v>UA542SERVICE11</v>
          </cell>
          <cell r="F151" t="str">
            <v>UA542SECTOR1</v>
          </cell>
          <cell r="G151">
            <v>542</v>
          </cell>
          <cell r="H151">
            <v>11</v>
          </cell>
          <cell r="I151">
            <v>4825817.23873458</v>
          </cell>
        </row>
        <row r="152">
          <cell r="E152" t="str">
            <v>UA544SERVICE11</v>
          </cell>
          <cell r="F152" t="str">
            <v>UA544SECTOR1</v>
          </cell>
          <cell r="G152">
            <v>544</v>
          </cell>
          <cell r="H152">
            <v>11</v>
          </cell>
          <cell r="I152">
            <v>14770374.3465611</v>
          </cell>
        </row>
        <row r="153">
          <cell r="E153" t="str">
            <v>UA545SERVICE11</v>
          </cell>
          <cell r="F153" t="str">
            <v>UA545SECTOR1</v>
          </cell>
          <cell r="G153">
            <v>545</v>
          </cell>
          <cell r="H153">
            <v>11</v>
          </cell>
          <cell r="I153">
            <v>5714475.10484289</v>
          </cell>
        </row>
        <row r="154">
          <cell r="E154" t="str">
            <v>UA546SERVICE11</v>
          </cell>
          <cell r="F154" t="str">
            <v>UA546SECTOR1</v>
          </cell>
          <cell r="G154">
            <v>546</v>
          </cell>
          <cell r="H154">
            <v>11</v>
          </cell>
          <cell r="I154">
            <v>7420279.90394981</v>
          </cell>
        </row>
        <row r="155">
          <cell r="E155" t="str">
            <v>UA548SERVICE11</v>
          </cell>
          <cell r="F155" t="str">
            <v>UA548SECTOR1</v>
          </cell>
          <cell r="G155">
            <v>548</v>
          </cell>
          <cell r="H155">
            <v>11</v>
          </cell>
          <cell r="I155">
            <v>6770563.65510374</v>
          </cell>
        </row>
        <row r="156">
          <cell r="E156" t="str">
            <v>UA550SERVICE11</v>
          </cell>
          <cell r="F156" t="str">
            <v>UA550SECTOR1</v>
          </cell>
          <cell r="G156">
            <v>550</v>
          </cell>
          <cell r="H156">
            <v>11</v>
          </cell>
          <cell r="I156">
            <v>11272174.8292218</v>
          </cell>
        </row>
        <row r="157">
          <cell r="E157" t="str">
            <v>UA552SERVICE11</v>
          </cell>
          <cell r="F157" t="str">
            <v>UA552SECTOR1</v>
          </cell>
          <cell r="G157">
            <v>552</v>
          </cell>
          <cell r="H157">
            <v>11</v>
          </cell>
          <cell r="I157">
            <v>22972286.2178479</v>
          </cell>
        </row>
        <row r="158">
          <cell r="E158" t="str">
            <v>UA512SERVICE13</v>
          </cell>
          <cell r="F158" t="str">
            <v>UA512SECTOR5</v>
          </cell>
          <cell r="G158">
            <v>512</v>
          </cell>
          <cell r="H158">
            <v>13</v>
          </cell>
          <cell r="I158">
            <v>721085.666160136</v>
          </cell>
        </row>
        <row r="159">
          <cell r="E159" t="str">
            <v>UA514SERVICE13</v>
          </cell>
          <cell r="F159" t="str">
            <v>UA514SECTOR5</v>
          </cell>
          <cell r="G159">
            <v>514</v>
          </cell>
          <cell r="H159">
            <v>13</v>
          </cell>
          <cell r="I159">
            <v>1399238.41050552</v>
          </cell>
        </row>
        <row r="160">
          <cell r="E160" t="str">
            <v>UA516SERVICE13</v>
          </cell>
          <cell r="F160" t="str">
            <v>UA516SECTOR5</v>
          </cell>
          <cell r="G160">
            <v>516</v>
          </cell>
          <cell r="H160">
            <v>13</v>
          </cell>
          <cell r="I160">
            <v>1150538.0279627</v>
          </cell>
        </row>
        <row r="161">
          <cell r="E161" t="str">
            <v>UA518SERVICE13</v>
          </cell>
          <cell r="F161" t="str">
            <v>UA518SECTOR5</v>
          </cell>
          <cell r="G161">
            <v>518</v>
          </cell>
          <cell r="H161">
            <v>13</v>
          </cell>
          <cell r="I161">
            <v>1064899.14856985</v>
          </cell>
        </row>
        <row r="162">
          <cell r="E162" t="str">
            <v>UA520SERVICE13</v>
          </cell>
          <cell r="F162" t="str">
            <v>UA520SECTOR5</v>
          </cell>
          <cell r="G162">
            <v>520</v>
          </cell>
          <cell r="H162">
            <v>13</v>
          </cell>
          <cell r="I162">
            <v>1590456.71424531</v>
          </cell>
        </row>
        <row r="163">
          <cell r="E163" t="str">
            <v>UA522SERVICE13</v>
          </cell>
          <cell r="F163" t="str">
            <v>UA522SECTOR5</v>
          </cell>
          <cell r="G163">
            <v>522</v>
          </cell>
          <cell r="H163">
            <v>13</v>
          </cell>
          <cell r="I163">
            <v>1439519.06227331</v>
          </cell>
        </row>
        <row r="164">
          <cell r="E164" t="str">
            <v>UA524SERVICE13</v>
          </cell>
          <cell r="F164" t="str">
            <v>UA524SECTOR5</v>
          </cell>
          <cell r="G164">
            <v>524</v>
          </cell>
          <cell r="H164">
            <v>13</v>
          </cell>
          <cell r="I164">
            <v>1349114.18435951</v>
          </cell>
        </row>
        <row r="165">
          <cell r="E165" t="str">
            <v>UA526SERVICE13</v>
          </cell>
          <cell r="F165" t="str">
            <v>UA526SECTOR5</v>
          </cell>
          <cell r="G165">
            <v>526</v>
          </cell>
          <cell r="H165">
            <v>13</v>
          </cell>
          <cell r="I165">
            <v>992383.776349818</v>
          </cell>
        </row>
        <row r="166">
          <cell r="E166" t="str">
            <v>UA528SERVICE13</v>
          </cell>
          <cell r="F166" t="str">
            <v>UA528SECTOR5</v>
          </cell>
          <cell r="G166">
            <v>528</v>
          </cell>
          <cell r="H166">
            <v>13</v>
          </cell>
          <cell r="I166">
            <v>1311953.33239803</v>
          </cell>
        </row>
        <row r="167">
          <cell r="E167" t="str">
            <v>UA530SERVICE13</v>
          </cell>
          <cell r="F167" t="str">
            <v>UA530SECTOR5</v>
          </cell>
          <cell r="G167">
            <v>530</v>
          </cell>
          <cell r="H167">
            <v>13</v>
          </cell>
          <cell r="I167">
            <v>1991679.76095278</v>
          </cell>
        </row>
        <row r="168">
          <cell r="E168" t="str">
            <v>UA532SERVICE13</v>
          </cell>
          <cell r="F168" t="str">
            <v>UA532SECTOR5</v>
          </cell>
          <cell r="G168">
            <v>532</v>
          </cell>
          <cell r="H168">
            <v>13</v>
          </cell>
          <cell r="I168">
            <v>2666180.57925636</v>
          </cell>
        </row>
        <row r="169">
          <cell r="E169" t="str">
            <v>UA534SERVICE13</v>
          </cell>
          <cell r="F169" t="str">
            <v>UA534SECTOR5</v>
          </cell>
          <cell r="G169">
            <v>534</v>
          </cell>
          <cell r="H169">
            <v>13</v>
          </cell>
          <cell r="I169">
            <v>1554333.27822298</v>
          </cell>
        </row>
        <row r="170">
          <cell r="E170" t="str">
            <v>UA536SERVICE13</v>
          </cell>
          <cell r="F170" t="str">
            <v>UA536SECTOR5</v>
          </cell>
          <cell r="G170">
            <v>536</v>
          </cell>
          <cell r="H170">
            <v>13</v>
          </cell>
          <cell r="I170">
            <v>1498782.90955018</v>
          </cell>
        </row>
        <row r="171">
          <cell r="E171" t="str">
            <v>UA538SERVICE13</v>
          </cell>
          <cell r="F171" t="str">
            <v>UA538SECTOR5</v>
          </cell>
          <cell r="G171">
            <v>538</v>
          </cell>
          <cell r="H171">
            <v>13</v>
          </cell>
          <cell r="I171">
            <v>1435691.53322522</v>
          </cell>
        </row>
        <row r="172">
          <cell r="E172" t="str">
            <v>UA540SERVICE13</v>
          </cell>
          <cell r="F172" t="str">
            <v>UA540SECTOR5</v>
          </cell>
          <cell r="G172">
            <v>540</v>
          </cell>
          <cell r="H172">
            <v>13</v>
          </cell>
          <cell r="I172">
            <v>2785295.90331067</v>
          </cell>
        </row>
        <row r="173">
          <cell r="E173" t="str">
            <v>UA542SERVICE13</v>
          </cell>
          <cell r="F173" t="str">
            <v>UA542SECTOR5</v>
          </cell>
          <cell r="G173">
            <v>542</v>
          </cell>
          <cell r="H173">
            <v>13</v>
          </cell>
          <cell r="I173">
            <v>655849.582794636</v>
          </cell>
        </row>
        <row r="174">
          <cell r="E174" t="str">
            <v>UA544SERVICE13</v>
          </cell>
          <cell r="F174" t="str">
            <v>UA544SECTOR5</v>
          </cell>
          <cell r="G174">
            <v>544</v>
          </cell>
          <cell r="H174">
            <v>13</v>
          </cell>
          <cell r="I174">
            <v>2055334.97416034</v>
          </cell>
        </row>
        <row r="175">
          <cell r="E175" t="str">
            <v>UA545SERVICE13</v>
          </cell>
          <cell r="F175" t="str">
            <v>UA545SECTOR5</v>
          </cell>
          <cell r="G175">
            <v>545</v>
          </cell>
          <cell r="H175">
            <v>13</v>
          </cell>
          <cell r="I175">
            <v>844712.455886352</v>
          </cell>
        </row>
        <row r="176">
          <cell r="E176" t="str">
            <v>UA546SERVICE13</v>
          </cell>
          <cell r="F176" t="str">
            <v>UA546SECTOR5</v>
          </cell>
          <cell r="G176">
            <v>546</v>
          </cell>
          <cell r="H176">
            <v>13</v>
          </cell>
          <cell r="I176">
            <v>1038832.28383605</v>
          </cell>
        </row>
        <row r="177">
          <cell r="E177" t="str">
            <v>UA548SERVICE13</v>
          </cell>
          <cell r="F177" t="str">
            <v>UA548SECTOR5</v>
          </cell>
          <cell r="G177">
            <v>548</v>
          </cell>
          <cell r="H177">
            <v>13</v>
          </cell>
          <cell r="I177">
            <v>922798.999643747</v>
          </cell>
        </row>
        <row r="178">
          <cell r="E178" t="str">
            <v>UA550SERVICE13</v>
          </cell>
          <cell r="F178" t="str">
            <v>UA550SECTOR5</v>
          </cell>
          <cell r="G178">
            <v>550</v>
          </cell>
          <cell r="H178">
            <v>13</v>
          </cell>
          <cell r="I178">
            <v>1762060.38373395</v>
          </cell>
        </row>
        <row r="179">
          <cell r="E179" t="str">
            <v>UA552SERVICE13</v>
          </cell>
          <cell r="F179" t="str">
            <v>UA552SECTOR5</v>
          </cell>
          <cell r="G179">
            <v>552</v>
          </cell>
          <cell r="H179">
            <v>13</v>
          </cell>
          <cell r="I179">
            <v>4274786.24469029</v>
          </cell>
        </row>
        <row r="180">
          <cell r="E180" t="str">
            <v>UA512SERVICE15</v>
          </cell>
          <cell r="F180" t="str">
            <v>UA512SECTOR5</v>
          </cell>
          <cell r="G180">
            <v>512</v>
          </cell>
          <cell r="H180">
            <v>15</v>
          </cell>
          <cell r="I180">
            <v>87540.3899573677</v>
          </cell>
        </row>
        <row r="181">
          <cell r="E181" t="str">
            <v>UA514SERVICE15</v>
          </cell>
          <cell r="F181" t="str">
            <v>UA514SECTOR5</v>
          </cell>
          <cell r="G181">
            <v>514</v>
          </cell>
          <cell r="H181">
            <v>15</v>
          </cell>
          <cell r="I181">
            <v>155296.903446405</v>
          </cell>
        </row>
        <row r="182">
          <cell r="E182" t="str">
            <v>UA516SERVICE15</v>
          </cell>
          <cell r="F182" t="str">
            <v>UA516SECTOR5</v>
          </cell>
          <cell r="G182">
            <v>516</v>
          </cell>
          <cell r="H182">
            <v>15</v>
          </cell>
          <cell r="I182">
            <v>132824.952484587</v>
          </cell>
        </row>
        <row r="183">
          <cell r="E183" t="str">
            <v>UA518SERVICE15</v>
          </cell>
          <cell r="F183" t="str">
            <v>UA518SECTOR5</v>
          </cell>
          <cell r="G183">
            <v>518</v>
          </cell>
          <cell r="H183">
            <v>15</v>
          </cell>
          <cell r="I183">
            <v>127983.046986242</v>
          </cell>
        </row>
        <row r="184">
          <cell r="E184" t="str">
            <v>UA520SERVICE15</v>
          </cell>
          <cell r="F184" t="str">
            <v>UA520SECTOR5</v>
          </cell>
          <cell r="G184">
            <v>520</v>
          </cell>
          <cell r="H184">
            <v>15</v>
          </cell>
          <cell r="I184">
            <v>187012.866970343</v>
          </cell>
        </row>
        <row r="185">
          <cell r="E185" t="str">
            <v>UA522SERVICE15</v>
          </cell>
          <cell r="F185" t="str">
            <v>UA522SECTOR5</v>
          </cell>
          <cell r="G185">
            <v>522</v>
          </cell>
          <cell r="H185">
            <v>15</v>
          </cell>
          <cell r="I185">
            <v>155658.554835042</v>
          </cell>
        </row>
        <row r="186">
          <cell r="E186" t="str">
            <v>UA524SERVICE15</v>
          </cell>
          <cell r="F186" t="str">
            <v>UA524SECTOR5</v>
          </cell>
          <cell r="G186">
            <v>524</v>
          </cell>
          <cell r="H186">
            <v>15</v>
          </cell>
          <cell r="I186">
            <v>170090.34306719</v>
          </cell>
        </row>
        <row r="187">
          <cell r="E187" t="str">
            <v>UA526SERVICE15</v>
          </cell>
          <cell r="F187" t="str">
            <v>UA526SECTOR5</v>
          </cell>
          <cell r="G187">
            <v>526</v>
          </cell>
          <cell r="H187">
            <v>15</v>
          </cell>
          <cell r="I187">
            <v>91396.0731360857</v>
          </cell>
        </row>
        <row r="188">
          <cell r="E188" t="str">
            <v>UA528SERVICE15</v>
          </cell>
          <cell r="F188" t="str">
            <v>UA528SECTOR5</v>
          </cell>
          <cell r="G188">
            <v>528</v>
          </cell>
          <cell r="H188">
            <v>15</v>
          </cell>
          <cell r="I188">
            <v>155611.504324777</v>
          </cell>
        </row>
        <row r="189">
          <cell r="E189" t="str">
            <v>UA530SERVICE15</v>
          </cell>
          <cell r="F189" t="str">
            <v>UA530SECTOR5</v>
          </cell>
          <cell r="G189">
            <v>530</v>
          </cell>
          <cell r="H189">
            <v>15</v>
          </cell>
          <cell r="I189">
            <v>233118.658362956</v>
          </cell>
        </row>
        <row r="190">
          <cell r="E190" t="str">
            <v>UA532SERVICE15</v>
          </cell>
          <cell r="F190" t="str">
            <v>UA532SECTOR5</v>
          </cell>
          <cell r="G190">
            <v>532</v>
          </cell>
          <cell r="H190">
            <v>15</v>
          </cell>
          <cell r="I190">
            <v>272888.369415711</v>
          </cell>
        </row>
        <row r="191">
          <cell r="E191" t="str">
            <v>UA534SERVICE15</v>
          </cell>
          <cell r="F191" t="str">
            <v>UA534SECTOR5</v>
          </cell>
          <cell r="G191">
            <v>534</v>
          </cell>
          <cell r="H191">
            <v>15</v>
          </cell>
          <cell r="I191">
            <v>175597.345635239</v>
          </cell>
        </row>
        <row r="192">
          <cell r="E192" t="str">
            <v>UA536SERVICE15</v>
          </cell>
          <cell r="F192" t="str">
            <v>UA536SECTOR5</v>
          </cell>
          <cell r="G192">
            <v>536</v>
          </cell>
          <cell r="H192">
            <v>15</v>
          </cell>
          <cell r="I192">
            <v>171962.473588012</v>
          </cell>
        </row>
        <row r="193">
          <cell r="E193" t="str">
            <v>UA538SERVICE15</v>
          </cell>
          <cell r="F193" t="str">
            <v>UA538SECTOR5</v>
          </cell>
          <cell r="G193">
            <v>538</v>
          </cell>
          <cell r="H193">
            <v>15</v>
          </cell>
          <cell r="I193">
            <v>160896.450077062</v>
          </cell>
        </row>
        <row r="194">
          <cell r="E194" t="str">
            <v>UA540SERVICE15</v>
          </cell>
          <cell r="F194" t="str">
            <v>UA540SECTOR5</v>
          </cell>
          <cell r="G194">
            <v>540</v>
          </cell>
          <cell r="H194">
            <v>15</v>
          </cell>
          <cell r="I194">
            <v>309725.448371394</v>
          </cell>
        </row>
        <row r="195">
          <cell r="E195" t="str">
            <v>UA542SERVICE15</v>
          </cell>
          <cell r="F195" t="str">
            <v>UA542SECTOR5</v>
          </cell>
          <cell r="G195">
            <v>542</v>
          </cell>
          <cell r="H195">
            <v>15</v>
          </cell>
          <cell r="I195">
            <v>74174.1947424493</v>
          </cell>
        </row>
        <row r="196">
          <cell r="E196" t="str">
            <v>UA544SERVICE15</v>
          </cell>
          <cell r="F196" t="str">
            <v>UA544SECTOR5</v>
          </cell>
          <cell r="G196">
            <v>544</v>
          </cell>
          <cell r="H196">
            <v>15</v>
          </cell>
          <cell r="I196">
            <v>236768.81991709</v>
          </cell>
        </row>
        <row r="197">
          <cell r="E197" t="str">
            <v>UA545SERVICE15</v>
          </cell>
          <cell r="F197" t="str">
            <v>UA545SECTOR5</v>
          </cell>
          <cell r="G197">
            <v>545</v>
          </cell>
          <cell r="H197">
            <v>15</v>
          </cell>
          <cell r="I197">
            <v>86777.5174311705</v>
          </cell>
        </row>
        <row r="198">
          <cell r="E198" t="str">
            <v>UA546SERVICE15</v>
          </cell>
          <cell r="F198" t="str">
            <v>UA546SECTOR5</v>
          </cell>
          <cell r="G198">
            <v>546</v>
          </cell>
          <cell r="H198">
            <v>15</v>
          </cell>
          <cell r="I198">
            <v>122055.088161781</v>
          </cell>
        </row>
        <row r="199">
          <cell r="E199" t="str">
            <v>UA548SERVICE15</v>
          </cell>
          <cell r="F199" t="str">
            <v>UA548SECTOR5</v>
          </cell>
          <cell r="G199">
            <v>548</v>
          </cell>
          <cell r="H199">
            <v>15</v>
          </cell>
          <cell r="I199">
            <v>100922.39412231</v>
          </cell>
        </row>
        <row r="200">
          <cell r="E200" t="str">
            <v>UA550SERVICE15</v>
          </cell>
          <cell r="F200" t="str">
            <v>UA550SECTOR5</v>
          </cell>
          <cell r="G200">
            <v>550</v>
          </cell>
          <cell r="H200">
            <v>15</v>
          </cell>
          <cell r="I200">
            <v>182606.455494394</v>
          </cell>
        </row>
        <row r="201">
          <cell r="E201" t="str">
            <v>UA552SERVICE15</v>
          </cell>
          <cell r="F201" t="str">
            <v>UA552SECTOR5</v>
          </cell>
          <cell r="G201">
            <v>552</v>
          </cell>
          <cell r="H201">
            <v>15</v>
          </cell>
          <cell r="I201">
            <v>378678.739932105</v>
          </cell>
        </row>
        <row r="202">
          <cell r="E202" t="str">
            <v>UA512SERVICE17</v>
          </cell>
          <cell r="F202" t="str">
            <v>UA512SECTOR6</v>
          </cell>
          <cell r="G202">
            <v>512</v>
          </cell>
          <cell r="H202">
            <v>17</v>
          </cell>
          <cell r="I202">
            <v>7040762.15262102</v>
          </cell>
        </row>
        <row r="203">
          <cell r="E203" t="str">
            <v>UA514SERVICE17</v>
          </cell>
          <cell r="F203" t="str">
            <v>UA514SECTOR6</v>
          </cell>
          <cell r="G203">
            <v>514</v>
          </cell>
          <cell r="H203">
            <v>17</v>
          </cell>
          <cell r="I203">
            <v>10938903.0956066</v>
          </cell>
        </row>
        <row r="204">
          <cell r="E204" t="str">
            <v>UA516SERVICE17</v>
          </cell>
          <cell r="F204" t="str">
            <v>UA516SECTOR6</v>
          </cell>
          <cell r="G204">
            <v>516</v>
          </cell>
          <cell r="H204">
            <v>17</v>
          </cell>
          <cell r="I204">
            <v>11404167.2623788</v>
          </cell>
        </row>
        <row r="205">
          <cell r="E205" t="str">
            <v>UA518SERVICE17</v>
          </cell>
          <cell r="F205" t="str">
            <v>UA518SECTOR6</v>
          </cell>
          <cell r="G205">
            <v>518</v>
          </cell>
          <cell r="H205">
            <v>17</v>
          </cell>
          <cell r="I205">
            <v>11336976.0129457</v>
          </cell>
        </row>
        <row r="206">
          <cell r="E206" t="str">
            <v>UA520SERVICE17</v>
          </cell>
          <cell r="F206" t="str">
            <v>UA520SECTOR6</v>
          </cell>
          <cell r="G206">
            <v>520</v>
          </cell>
          <cell r="H206">
            <v>17</v>
          </cell>
          <cell r="I206">
            <v>14979257.2728305</v>
          </cell>
        </row>
        <row r="207">
          <cell r="E207" t="str">
            <v>UA522SERVICE17</v>
          </cell>
          <cell r="F207" t="str">
            <v>UA522SECTOR6</v>
          </cell>
          <cell r="G207">
            <v>522</v>
          </cell>
          <cell r="H207">
            <v>17</v>
          </cell>
          <cell r="I207">
            <v>16264836.4338817</v>
          </cell>
        </row>
        <row r="208">
          <cell r="E208" t="str">
            <v>UA524SERVICE17</v>
          </cell>
          <cell r="F208" t="str">
            <v>UA524SECTOR6</v>
          </cell>
          <cell r="G208">
            <v>524</v>
          </cell>
          <cell r="H208">
            <v>17</v>
          </cell>
          <cell r="I208">
            <v>10080524.1311331</v>
          </cell>
        </row>
        <row r="209">
          <cell r="E209" t="str">
            <v>UA526SERVICE17</v>
          </cell>
          <cell r="F209" t="str">
            <v>UA526SECTOR6</v>
          </cell>
          <cell r="G209">
            <v>526</v>
          </cell>
          <cell r="H209">
            <v>17</v>
          </cell>
          <cell r="I209">
            <v>5658575.52226776</v>
          </cell>
        </row>
        <row r="210">
          <cell r="E210" t="str">
            <v>UA528SERVICE17</v>
          </cell>
          <cell r="F210" t="str">
            <v>UA528SECTOR6</v>
          </cell>
          <cell r="G210">
            <v>528</v>
          </cell>
          <cell r="H210">
            <v>17</v>
          </cell>
          <cell r="I210">
            <v>12734884.0235113</v>
          </cell>
        </row>
        <row r="211">
          <cell r="E211" t="str">
            <v>UA530SERVICE17</v>
          </cell>
          <cell r="F211" t="str">
            <v>UA530SECTOR6</v>
          </cell>
          <cell r="G211">
            <v>530</v>
          </cell>
          <cell r="H211">
            <v>17</v>
          </cell>
          <cell r="I211">
            <v>18893190.0302857</v>
          </cell>
        </row>
        <row r="212">
          <cell r="E212" t="str">
            <v>UA532SERVICE17</v>
          </cell>
          <cell r="F212" t="str">
            <v>UA532SECTOR6</v>
          </cell>
          <cell r="G212">
            <v>532</v>
          </cell>
          <cell r="H212">
            <v>17</v>
          </cell>
          <cell r="I212">
            <v>29132233.6808971</v>
          </cell>
        </row>
        <row r="213">
          <cell r="E213" t="str">
            <v>UA534SERVICE17</v>
          </cell>
          <cell r="F213" t="str">
            <v>UA534SECTOR6</v>
          </cell>
          <cell r="G213">
            <v>534</v>
          </cell>
          <cell r="H213">
            <v>17</v>
          </cell>
          <cell r="I213">
            <v>18746384.1143978</v>
          </cell>
        </row>
        <row r="214">
          <cell r="E214" t="str">
            <v>UA536SERVICE17</v>
          </cell>
          <cell r="F214" t="str">
            <v>UA536SECTOR6</v>
          </cell>
          <cell r="G214">
            <v>536</v>
          </cell>
          <cell r="H214">
            <v>17</v>
          </cell>
          <cell r="I214">
            <v>16610662.5140967</v>
          </cell>
        </row>
        <row r="215">
          <cell r="E215" t="str">
            <v>UA538SERVICE17</v>
          </cell>
          <cell r="F215" t="str">
            <v>UA538SECTOR6</v>
          </cell>
          <cell r="G215">
            <v>538</v>
          </cell>
          <cell r="H215">
            <v>17</v>
          </cell>
          <cell r="I215">
            <v>13146400.3006463</v>
          </cell>
        </row>
        <row r="216">
          <cell r="E216" t="str">
            <v>UA540SERVICE17</v>
          </cell>
          <cell r="F216" t="str">
            <v>UA540SECTOR6</v>
          </cell>
          <cell r="G216">
            <v>540</v>
          </cell>
          <cell r="H216">
            <v>17</v>
          </cell>
          <cell r="I216">
            <v>33391046.2355233</v>
          </cell>
        </row>
        <row r="217">
          <cell r="E217" t="str">
            <v>UA542SERVICE17</v>
          </cell>
          <cell r="F217" t="str">
            <v>UA542SECTOR6</v>
          </cell>
          <cell r="G217">
            <v>542</v>
          </cell>
          <cell r="H217">
            <v>17</v>
          </cell>
          <cell r="I217">
            <v>9767067.90414309</v>
          </cell>
        </row>
        <row r="218">
          <cell r="E218" t="str">
            <v>UA544SERVICE17</v>
          </cell>
          <cell r="F218" t="str">
            <v>UA544SECTOR6</v>
          </cell>
          <cell r="G218">
            <v>544</v>
          </cell>
          <cell r="H218">
            <v>17</v>
          </cell>
          <cell r="I218">
            <v>26571367.321516</v>
          </cell>
        </row>
        <row r="219">
          <cell r="E219" t="str">
            <v>UA545SERVICE17</v>
          </cell>
          <cell r="F219" t="str">
            <v>UA545SECTOR6</v>
          </cell>
          <cell r="G219">
            <v>545</v>
          </cell>
          <cell r="H219">
            <v>17</v>
          </cell>
          <cell r="I219">
            <v>11244305.1898782</v>
          </cell>
        </row>
        <row r="220">
          <cell r="E220" t="str">
            <v>UA546SERVICE17</v>
          </cell>
          <cell r="F220" t="str">
            <v>UA546SECTOR6</v>
          </cell>
          <cell r="G220">
            <v>546</v>
          </cell>
          <cell r="H220">
            <v>17</v>
          </cell>
          <cell r="I220">
            <v>13339461.0082104</v>
          </cell>
        </row>
        <row r="221">
          <cell r="E221" t="str">
            <v>UA548SERVICE17</v>
          </cell>
          <cell r="F221" t="str">
            <v>UA548SECTOR6</v>
          </cell>
          <cell r="G221">
            <v>548</v>
          </cell>
          <cell r="H221">
            <v>17</v>
          </cell>
          <cell r="I221">
            <v>6403050.46515274</v>
          </cell>
        </row>
        <row r="222">
          <cell r="E222" t="str">
            <v>UA550SERVICE17</v>
          </cell>
          <cell r="F222" t="str">
            <v>UA550SECTOR6</v>
          </cell>
          <cell r="G222">
            <v>550</v>
          </cell>
          <cell r="H222">
            <v>17</v>
          </cell>
          <cell r="I222">
            <v>23092200.619347</v>
          </cell>
        </row>
        <row r="223">
          <cell r="E223" t="str">
            <v>UA552SERVICE17</v>
          </cell>
          <cell r="F223" t="str">
            <v>UA552SECTOR6</v>
          </cell>
          <cell r="G223">
            <v>552</v>
          </cell>
          <cell r="H223">
            <v>17</v>
          </cell>
          <cell r="I223">
            <v>49012814.9476178</v>
          </cell>
        </row>
        <row r="224">
          <cell r="E224" t="str">
            <v>UA512SERVICE20</v>
          </cell>
          <cell r="F224" t="str">
            <v>UA512SECTOR6</v>
          </cell>
          <cell r="G224">
            <v>512</v>
          </cell>
          <cell r="H224">
            <v>20</v>
          </cell>
          <cell r="I224">
            <v>11985743.3968735</v>
          </cell>
        </row>
        <row r="225">
          <cell r="E225" t="str">
            <v>UA514SERVICE20</v>
          </cell>
          <cell r="F225" t="str">
            <v>UA514SECTOR6</v>
          </cell>
          <cell r="G225">
            <v>514</v>
          </cell>
          <cell r="H225">
            <v>20</v>
          </cell>
          <cell r="I225">
            <v>21086087.2614642</v>
          </cell>
        </row>
        <row r="226">
          <cell r="E226" t="str">
            <v>UA516SERVICE20</v>
          </cell>
          <cell r="F226" t="str">
            <v>UA516SECTOR6</v>
          </cell>
          <cell r="G226">
            <v>516</v>
          </cell>
          <cell r="H226">
            <v>20</v>
          </cell>
          <cell r="I226">
            <v>23057534.4161386</v>
          </cell>
        </row>
        <row r="227">
          <cell r="E227" t="str">
            <v>UA518SERVICE20</v>
          </cell>
          <cell r="F227" t="str">
            <v>UA518SECTOR6</v>
          </cell>
          <cell r="G227">
            <v>518</v>
          </cell>
          <cell r="H227">
            <v>20</v>
          </cell>
          <cell r="I227">
            <v>18566101.6970779</v>
          </cell>
        </row>
        <row r="228">
          <cell r="E228" t="str">
            <v>UA520SERVICE20</v>
          </cell>
          <cell r="F228" t="str">
            <v>UA520SECTOR6</v>
          </cell>
          <cell r="G228">
            <v>520</v>
          </cell>
          <cell r="H228">
            <v>20</v>
          </cell>
          <cell r="I228">
            <v>20531461.0153735</v>
          </cell>
        </row>
        <row r="229">
          <cell r="E229" t="str">
            <v>UA522SERVICE20</v>
          </cell>
          <cell r="F229" t="str">
            <v>UA522SECTOR6</v>
          </cell>
          <cell r="G229">
            <v>522</v>
          </cell>
          <cell r="H229">
            <v>20</v>
          </cell>
          <cell r="I229">
            <v>20156498.4445091</v>
          </cell>
        </row>
        <row r="230">
          <cell r="E230" t="str">
            <v>UA524SERVICE20</v>
          </cell>
          <cell r="F230" t="str">
            <v>UA524SECTOR6</v>
          </cell>
          <cell r="G230">
            <v>524</v>
          </cell>
          <cell r="H230">
            <v>20</v>
          </cell>
          <cell r="I230">
            <v>24542784.3732103</v>
          </cell>
        </row>
        <row r="231">
          <cell r="E231" t="str">
            <v>UA526SERVICE20</v>
          </cell>
          <cell r="F231" t="str">
            <v>UA526SECTOR6</v>
          </cell>
          <cell r="G231">
            <v>526</v>
          </cell>
          <cell r="H231">
            <v>20</v>
          </cell>
          <cell r="I231">
            <v>13410747.8059939</v>
          </cell>
        </row>
        <row r="232">
          <cell r="E232" t="str">
            <v>UA528SERVICE20</v>
          </cell>
          <cell r="F232" t="str">
            <v>UA528SECTOR6</v>
          </cell>
          <cell r="G232">
            <v>528</v>
          </cell>
          <cell r="H232">
            <v>20</v>
          </cell>
          <cell r="I232">
            <v>20262194.7922495</v>
          </cell>
        </row>
        <row r="233">
          <cell r="E233" t="str">
            <v>UA530SERVICE20</v>
          </cell>
          <cell r="F233" t="str">
            <v>UA530SECTOR6</v>
          </cell>
          <cell r="G233">
            <v>530</v>
          </cell>
          <cell r="H233">
            <v>20</v>
          </cell>
          <cell r="I233">
            <v>33169730.4896962</v>
          </cell>
        </row>
        <row r="234">
          <cell r="E234" t="str">
            <v>UA532SERVICE20</v>
          </cell>
          <cell r="F234" t="str">
            <v>UA532SECTOR6</v>
          </cell>
          <cell r="G234">
            <v>532</v>
          </cell>
          <cell r="H234">
            <v>20</v>
          </cell>
          <cell r="I234">
            <v>38830610.6458903</v>
          </cell>
        </row>
        <row r="235">
          <cell r="E235" t="str">
            <v>UA534SERVICE20</v>
          </cell>
          <cell r="F235" t="str">
            <v>UA534SECTOR6</v>
          </cell>
          <cell r="G235">
            <v>534</v>
          </cell>
          <cell r="H235">
            <v>20</v>
          </cell>
          <cell r="I235">
            <v>25344948.2583279</v>
          </cell>
        </row>
        <row r="236">
          <cell r="E236" t="str">
            <v>UA536SERVICE20</v>
          </cell>
          <cell r="F236" t="str">
            <v>UA536SECTOR6</v>
          </cell>
          <cell r="G236">
            <v>536</v>
          </cell>
          <cell r="H236">
            <v>20</v>
          </cell>
          <cell r="I236">
            <v>20505661.2917436</v>
          </cell>
        </row>
        <row r="237">
          <cell r="E237" t="str">
            <v>UA538SERVICE20</v>
          </cell>
          <cell r="F237" t="str">
            <v>UA538SECTOR6</v>
          </cell>
          <cell r="G237">
            <v>538</v>
          </cell>
          <cell r="H237">
            <v>20</v>
          </cell>
          <cell r="I237">
            <v>17945043.253447</v>
          </cell>
        </row>
        <row r="238">
          <cell r="E238" t="str">
            <v>UA540SERVICE20</v>
          </cell>
          <cell r="F238" t="str">
            <v>UA540SECTOR6</v>
          </cell>
          <cell r="G238">
            <v>540</v>
          </cell>
          <cell r="H238">
            <v>20</v>
          </cell>
          <cell r="I238">
            <v>38581896.6638109</v>
          </cell>
        </row>
        <row r="239">
          <cell r="E239" t="str">
            <v>UA542SERVICE20</v>
          </cell>
          <cell r="F239" t="str">
            <v>UA542SECTOR6</v>
          </cell>
          <cell r="G239">
            <v>542</v>
          </cell>
          <cell r="H239">
            <v>20</v>
          </cell>
          <cell r="I239">
            <v>9156278.18120507</v>
          </cell>
        </row>
        <row r="240">
          <cell r="E240" t="str">
            <v>UA544SERVICE20</v>
          </cell>
          <cell r="F240" t="str">
            <v>UA544SECTOR6</v>
          </cell>
          <cell r="G240">
            <v>544</v>
          </cell>
          <cell r="H240">
            <v>20</v>
          </cell>
          <cell r="I240">
            <v>26277731.2263019</v>
          </cell>
        </row>
        <row r="241">
          <cell r="E241" t="str">
            <v>UA545SERVICE20</v>
          </cell>
          <cell r="F241" t="str">
            <v>UA545SECTOR6</v>
          </cell>
          <cell r="G241">
            <v>545</v>
          </cell>
          <cell r="H241">
            <v>20</v>
          </cell>
          <cell r="I241">
            <v>12357630.7194109</v>
          </cell>
        </row>
        <row r="242">
          <cell r="E242" t="str">
            <v>UA546SERVICE20</v>
          </cell>
          <cell r="F242" t="str">
            <v>UA546SECTOR6</v>
          </cell>
          <cell r="G242">
            <v>546</v>
          </cell>
          <cell r="H242">
            <v>20</v>
          </cell>
          <cell r="I242">
            <v>14913273.9944314</v>
          </cell>
        </row>
        <row r="243">
          <cell r="E243" t="str">
            <v>UA548SERVICE20</v>
          </cell>
          <cell r="F243" t="str">
            <v>UA548SECTOR6</v>
          </cell>
          <cell r="G243">
            <v>548</v>
          </cell>
          <cell r="H243">
            <v>20</v>
          </cell>
          <cell r="I243">
            <v>13692825.3165624</v>
          </cell>
        </row>
        <row r="244">
          <cell r="E244" t="str">
            <v>UA550SERVICE20</v>
          </cell>
          <cell r="F244" t="str">
            <v>UA550SECTOR6</v>
          </cell>
          <cell r="G244">
            <v>550</v>
          </cell>
          <cell r="H244">
            <v>20</v>
          </cell>
          <cell r="I244">
            <v>20918967.0303705</v>
          </cell>
        </row>
        <row r="245">
          <cell r="E245" t="str">
            <v>UA552SERVICE20</v>
          </cell>
          <cell r="F245" t="str">
            <v>UA552SECTOR6</v>
          </cell>
          <cell r="G245">
            <v>552</v>
          </cell>
          <cell r="H245">
            <v>20</v>
          </cell>
          <cell r="I245">
            <v>41636542.0625465</v>
          </cell>
        </row>
        <row r="246">
          <cell r="E246" t="str">
            <v>UA512SERVICE21</v>
          </cell>
          <cell r="F246" t="str">
            <v>UA512SECTOR6</v>
          </cell>
          <cell r="G246">
            <v>512</v>
          </cell>
          <cell r="H246">
            <v>21</v>
          </cell>
          <cell r="I246">
            <v>9219178.211592</v>
          </cell>
        </row>
        <row r="247">
          <cell r="E247" t="str">
            <v>UA514SERVICE21</v>
          </cell>
          <cell r="F247" t="str">
            <v>UA514SECTOR6</v>
          </cell>
          <cell r="G247">
            <v>514</v>
          </cell>
          <cell r="H247">
            <v>21</v>
          </cell>
          <cell r="I247">
            <v>16125092.6360355</v>
          </cell>
        </row>
        <row r="248">
          <cell r="E248" t="str">
            <v>UA516SERVICE21</v>
          </cell>
          <cell r="F248" t="str">
            <v>UA516SECTOR6</v>
          </cell>
          <cell r="G248">
            <v>516</v>
          </cell>
          <cell r="H248">
            <v>21</v>
          </cell>
          <cell r="I248">
            <v>14888981.9974902</v>
          </cell>
        </row>
        <row r="249">
          <cell r="E249" t="str">
            <v>UA518SERVICE21</v>
          </cell>
          <cell r="F249" t="str">
            <v>UA518SECTOR6</v>
          </cell>
          <cell r="G249">
            <v>518</v>
          </cell>
          <cell r="H249">
            <v>21</v>
          </cell>
          <cell r="I249">
            <v>13650189.0187803</v>
          </cell>
        </row>
        <row r="250">
          <cell r="E250" t="str">
            <v>UA520SERVICE21</v>
          </cell>
          <cell r="F250" t="str">
            <v>UA520SECTOR6</v>
          </cell>
          <cell r="G250">
            <v>520</v>
          </cell>
          <cell r="H250">
            <v>21</v>
          </cell>
          <cell r="I250">
            <v>20132932.3627154</v>
          </cell>
        </row>
        <row r="251">
          <cell r="E251" t="str">
            <v>UA522SERVICE21</v>
          </cell>
          <cell r="F251" t="str">
            <v>UA522SECTOR6</v>
          </cell>
          <cell r="G251">
            <v>522</v>
          </cell>
          <cell r="H251">
            <v>21</v>
          </cell>
          <cell r="I251">
            <v>18704043.2046876</v>
          </cell>
        </row>
        <row r="252">
          <cell r="E252" t="str">
            <v>UA524SERVICE21</v>
          </cell>
          <cell r="F252" t="str">
            <v>UA524SECTOR6</v>
          </cell>
          <cell r="G252">
            <v>524</v>
          </cell>
          <cell r="H252">
            <v>21</v>
          </cell>
          <cell r="I252">
            <v>17530047.8476637</v>
          </cell>
        </row>
        <row r="253">
          <cell r="E253" t="str">
            <v>UA526SERVICE21</v>
          </cell>
          <cell r="F253" t="str">
            <v>UA526SECTOR6</v>
          </cell>
          <cell r="G253">
            <v>526</v>
          </cell>
          <cell r="H253">
            <v>21</v>
          </cell>
          <cell r="I253">
            <v>10658950.3095169</v>
          </cell>
        </row>
        <row r="254">
          <cell r="E254" t="str">
            <v>UA528SERVICE21</v>
          </cell>
          <cell r="F254" t="str">
            <v>UA528SECTOR6</v>
          </cell>
          <cell r="G254">
            <v>528</v>
          </cell>
          <cell r="H254">
            <v>21</v>
          </cell>
          <cell r="I254">
            <v>15787501.9818658</v>
          </cell>
        </row>
        <row r="255">
          <cell r="E255" t="str">
            <v>UA530SERVICE21</v>
          </cell>
          <cell r="F255" t="str">
            <v>UA530SECTOR6</v>
          </cell>
          <cell r="G255">
            <v>530</v>
          </cell>
          <cell r="H255">
            <v>21</v>
          </cell>
          <cell r="I255">
            <v>25566372.3219917</v>
          </cell>
        </row>
        <row r="256">
          <cell r="E256" t="str">
            <v>UA532SERVICE21</v>
          </cell>
          <cell r="F256" t="str">
            <v>UA532SECTOR6</v>
          </cell>
          <cell r="G256">
            <v>532</v>
          </cell>
          <cell r="H256">
            <v>21</v>
          </cell>
          <cell r="I256">
            <v>34185782.8662058</v>
          </cell>
        </row>
        <row r="257">
          <cell r="E257" t="str">
            <v>UA534SERVICE21</v>
          </cell>
          <cell r="F257" t="str">
            <v>UA534SECTOR6</v>
          </cell>
          <cell r="G257">
            <v>534</v>
          </cell>
          <cell r="H257">
            <v>21</v>
          </cell>
          <cell r="I257">
            <v>21357746.4713945</v>
          </cell>
        </row>
        <row r="258">
          <cell r="E258" t="str">
            <v>UA536SERVICE21</v>
          </cell>
          <cell r="F258" t="str">
            <v>UA536SECTOR6</v>
          </cell>
          <cell r="G258">
            <v>536</v>
          </cell>
          <cell r="H258">
            <v>21</v>
          </cell>
          <cell r="I258">
            <v>19719684.6116714</v>
          </cell>
        </row>
        <row r="259">
          <cell r="E259" t="str">
            <v>UA538SERVICE21</v>
          </cell>
          <cell r="F259" t="str">
            <v>UA538SECTOR6</v>
          </cell>
          <cell r="G259">
            <v>538</v>
          </cell>
          <cell r="H259">
            <v>21</v>
          </cell>
          <cell r="I259">
            <v>16647496.6418162</v>
          </cell>
        </row>
        <row r="260">
          <cell r="E260" t="str">
            <v>UA540SERVICE21</v>
          </cell>
          <cell r="F260" t="str">
            <v>UA540SECTOR6</v>
          </cell>
          <cell r="G260">
            <v>540</v>
          </cell>
          <cell r="H260">
            <v>21</v>
          </cell>
          <cell r="I260">
            <v>34763653.3996947</v>
          </cell>
        </row>
        <row r="261">
          <cell r="E261" t="str">
            <v>UA542SERVICE21</v>
          </cell>
          <cell r="F261" t="str">
            <v>UA542SECTOR6</v>
          </cell>
          <cell r="G261">
            <v>542</v>
          </cell>
          <cell r="H261">
            <v>21</v>
          </cell>
          <cell r="I261">
            <v>8709199.45267497</v>
          </cell>
        </row>
        <row r="262">
          <cell r="E262" t="str">
            <v>UA544SERVICE21</v>
          </cell>
          <cell r="F262" t="str">
            <v>UA544SECTOR6</v>
          </cell>
          <cell r="G262">
            <v>544</v>
          </cell>
          <cell r="H262">
            <v>21</v>
          </cell>
          <cell r="I262">
            <v>25859786.4214913</v>
          </cell>
        </row>
        <row r="263">
          <cell r="E263" t="str">
            <v>UA545SERVICE21</v>
          </cell>
          <cell r="F263" t="str">
            <v>UA545SECTOR6</v>
          </cell>
          <cell r="G263">
            <v>545</v>
          </cell>
          <cell r="H263">
            <v>21</v>
          </cell>
          <cell r="I263">
            <v>10527780.8963086</v>
          </cell>
        </row>
        <row r="264">
          <cell r="E264" t="str">
            <v>UA546SERVICE21</v>
          </cell>
          <cell r="F264" t="str">
            <v>UA546SECTOR6</v>
          </cell>
          <cell r="G264">
            <v>546</v>
          </cell>
          <cell r="H264">
            <v>21</v>
          </cell>
          <cell r="I264">
            <v>12948845.2814005</v>
          </cell>
        </row>
        <row r="265">
          <cell r="E265" t="str">
            <v>UA548SERVICE21</v>
          </cell>
          <cell r="F265" t="str">
            <v>UA548SECTOR6</v>
          </cell>
          <cell r="G265">
            <v>548</v>
          </cell>
          <cell r="H265">
            <v>21</v>
          </cell>
          <cell r="I265">
            <v>11295282.651115</v>
          </cell>
        </row>
        <row r="266">
          <cell r="E266" t="str">
            <v>UA550SERVICE21</v>
          </cell>
          <cell r="F266" t="str">
            <v>UA550SECTOR6</v>
          </cell>
          <cell r="G266">
            <v>550</v>
          </cell>
          <cell r="H266">
            <v>21</v>
          </cell>
          <cell r="I266">
            <v>19872892.4968291</v>
          </cell>
        </row>
        <row r="267">
          <cell r="E267" t="str">
            <v>UA552SERVICE21</v>
          </cell>
          <cell r="F267" t="str">
            <v>UA552SECTOR6</v>
          </cell>
          <cell r="G267">
            <v>552</v>
          </cell>
          <cell r="H267">
            <v>21</v>
          </cell>
          <cell r="I267">
            <v>51418477.6650417</v>
          </cell>
        </row>
        <row r="268">
          <cell r="E268" t="str">
            <v>UA512SERVICE27</v>
          </cell>
          <cell r="F268" t="str">
            <v>UA512SECTOR6</v>
          </cell>
          <cell r="G268">
            <v>512</v>
          </cell>
          <cell r="H268">
            <v>27</v>
          </cell>
          <cell r="I268">
            <v>148849.475121498</v>
          </cell>
        </row>
        <row r="269">
          <cell r="E269" t="str">
            <v>UA514SERVICE27</v>
          </cell>
          <cell r="F269" t="str">
            <v>UA514SECTOR6</v>
          </cell>
          <cell r="G269">
            <v>514</v>
          </cell>
          <cell r="H269">
            <v>27</v>
          </cell>
          <cell r="I269">
            <v>252773.505052154</v>
          </cell>
        </row>
        <row r="270">
          <cell r="E270" t="str">
            <v>UA516SERVICE27</v>
          </cell>
          <cell r="F270" t="str">
            <v>UA516SECTOR6</v>
          </cell>
          <cell r="G270">
            <v>516</v>
          </cell>
          <cell r="H270">
            <v>27</v>
          </cell>
          <cell r="I270">
            <v>259420.806489547</v>
          </cell>
        </row>
        <row r="271">
          <cell r="E271" t="str">
            <v>UA518SERVICE27</v>
          </cell>
          <cell r="F271" t="str">
            <v>UA518SECTOR6</v>
          </cell>
          <cell r="G271">
            <v>518</v>
          </cell>
          <cell r="H271">
            <v>27</v>
          </cell>
          <cell r="I271">
            <v>228758.018213901</v>
          </cell>
        </row>
        <row r="272">
          <cell r="E272" t="str">
            <v>UA520SERVICE27</v>
          </cell>
          <cell r="F272" t="str">
            <v>UA520SECTOR6</v>
          </cell>
          <cell r="G272">
            <v>520</v>
          </cell>
          <cell r="H272">
            <v>27</v>
          </cell>
          <cell r="I272">
            <v>291066.166705666</v>
          </cell>
        </row>
        <row r="273">
          <cell r="E273" t="str">
            <v>UA522SERVICE27</v>
          </cell>
          <cell r="F273" t="str">
            <v>UA522SECTOR6</v>
          </cell>
          <cell r="G273">
            <v>522</v>
          </cell>
          <cell r="H273">
            <v>27</v>
          </cell>
          <cell r="I273">
            <v>288423.109452411</v>
          </cell>
        </row>
        <row r="274">
          <cell r="E274" t="str">
            <v>UA524SERVICE27</v>
          </cell>
          <cell r="F274" t="str">
            <v>UA524SECTOR6</v>
          </cell>
          <cell r="G274">
            <v>524</v>
          </cell>
          <cell r="H274">
            <v>27</v>
          </cell>
          <cell r="I274">
            <v>273973.530018083</v>
          </cell>
        </row>
        <row r="275">
          <cell r="E275" t="str">
            <v>UA526SERVICE27</v>
          </cell>
          <cell r="F275" t="str">
            <v>UA526SECTOR6</v>
          </cell>
          <cell r="G275">
            <v>526</v>
          </cell>
          <cell r="H275">
            <v>27</v>
          </cell>
          <cell r="I275">
            <v>156662.427326174</v>
          </cell>
        </row>
        <row r="276">
          <cell r="E276" t="str">
            <v>UA528SERVICE27</v>
          </cell>
          <cell r="F276" t="str">
            <v>UA528SECTOR6</v>
          </cell>
          <cell r="G276">
            <v>528</v>
          </cell>
          <cell r="H276">
            <v>27</v>
          </cell>
          <cell r="I276">
            <v>255920.668352192</v>
          </cell>
        </row>
        <row r="277">
          <cell r="E277" t="str">
            <v>UA530SERVICE27</v>
          </cell>
          <cell r="F277" t="str">
            <v>UA530SECTOR6</v>
          </cell>
          <cell r="G277">
            <v>530</v>
          </cell>
          <cell r="H277">
            <v>27</v>
          </cell>
          <cell r="I277">
            <v>406488.067716756</v>
          </cell>
        </row>
        <row r="278">
          <cell r="E278" t="str">
            <v>UA532SERVICE27</v>
          </cell>
          <cell r="F278" t="str">
            <v>UA532SECTOR6</v>
          </cell>
          <cell r="G278">
            <v>532</v>
          </cell>
          <cell r="H278">
            <v>27</v>
          </cell>
          <cell r="I278">
            <v>533477.772612999</v>
          </cell>
        </row>
        <row r="279">
          <cell r="E279" t="str">
            <v>UA534SERVICE27</v>
          </cell>
          <cell r="F279" t="str">
            <v>UA534SECTOR6</v>
          </cell>
          <cell r="G279">
            <v>534</v>
          </cell>
          <cell r="H279">
            <v>27</v>
          </cell>
          <cell r="I279">
            <v>342476.670274129</v>
          </cell>
        </row>
        <row r="280">
          <cell r="E280" t="str">
            <v>UA536SERVICE27</v>
          </cell>
          <cell r="F280" t="str">
            <v>UA536SECTOR6</v>
          </cell>
          <cell r="G280">
            <v>536</v>
          </cell>
          <cell r="H280">
            <v>27</v>
          </cell>
          <cell r="I280">
            <v>297245.021224471</v>
          </cell>
        </row>
        <row r="281">
          <cell r="E281" t="str">
            <v>UA538SERVICE27</v>
          </cell>
          <cell r="F281" t="str">
            <v>UA538SECTOR6</v>
          </cell>
          <cell r="G281">
            <v>538</v>
          </cell>
          <cell r="H281">
            <v>27</v>
          </cell>
          <cell r="I281">
            <v>250036.148730858</v>
          </cell>
        </row>
        <row r="282">
          <cell r="E282" t="str">
            <v>UA540SERVICE27</v>
          </cell>
          <cell r="F282" t="str">
            <v>UA540SECTOR6</v>
          </cell>
          <cell r="G282">
            <v>540</v>
          </cell>
          <cell r="H282">
            <v>27</v>
          </cell>
          <cell r="I282">
            <v>557072.014257107</v>
          </cell>
        </row>
        <row r="283">
          <cell r="E283" t="str">
            <v>UA542SERVICE27</v>
          </cell>
          <cell r="F283" t="str">
            <v>UA542SECTOR6</v>
          </cell>
          <cell r="G283">
            <v>542</v>
          </cell>
          <cell r="H283">
            <v>27</v>
          </cell>
          <cell r="I283">
            <v>145199.889175343</v>
          </cell>
        </row>
        <row r="284">
          <cell r="E284" t="str">
            <v>UA544SERVICE27</v>
          </cell>
          <cell r="F284" t="str">
            <v>UA544SECTOR6</v>
          </cell>
          <cell r="G284">
            <v>544</v>
          </cell>
          <cell r="H284">
            <v>27</v>
          </cell>
          <cell r="I284">
            <v>410770.786054612</v>
          </cell>
        </row>
        <row r="285">
          <cell r="E285" t="str">
            <v>UA545SERVICE27</v>
          </cell>
          <cell r="F285" t="str">
            <v>UA545SECTOR6</v>
          </cell>
          <cell r="G285">
            <v>545</v>
          </cell>
          <cell r="H285">
            <v>27</v>
          </cell>
          <cell r="I285">
            <v>179195.958008365</v>
          </cell>
        </row>
        <row r="286">
          <cell r="E286" t="str">
            <v>UA546SERVICE27</v>
          </cell>
          <cell r="F286" t="str">
            <v>UA546SECTOR6</v>
          </cell>
          <cell r="G286">
            <v>546</v>
          </cell>
          <cell r="H286">
            <v>27</v>
          </cell>
          <cell r="I286">
            <v>215996.825275031</v>
          </cell>
        </row>
        <row r="287">
          <cell r="E287" t="str">
            <v>UA548SERVICE27</v>
          </cell>
          <cell r="F287" t="str">
            <v>UA548SECTOR6</v>
          </cell>
          <cell r="G287">
            <v>548</v>
          </cell>
          <cell r="H287">
            <v>27</v>
          </cell>
          <cell r="I287">
            <v>165252.373279684</v>
          </cell>
        </row>
        <row r="288">
          <cell r="E288" t="str">
            <v>UA550SERVICE27</v>
          </cell>
          <cell r="F288" t="str">
            <v>UA550SECTOR6</v>
          </cell>
          <cell r="G288">
            <v>550</v>
          </cell>
          <cell r="H288">
            <v>27</v>
          </cell>
          <cell r="I288">
            <v>333688.945791594</v>
          </cell>
        </row>
        <row r="289">
          <cell r="E289" t="str">
            <v>UA552SERVICE27</v>
          </cell>
          <cell r="F289" t="str">
            <v>UA552SECTOR6</v>
          </cell>
          <cell r="G289">
            <v>552</v>
          </cell>
          <cell r="H289">
            <v>27</v>
          </cell>
          <cell r="I289">
            <v>738819.497358342</v>
          </cell>
        </row>
        <row r="290">
          <cell r="E290" t="str">
            <v>UA512SERVICE35</v>
          </cell>
          <cell r="F290" t="str">
            <v>UA512SECTOR8</v>
          </cell>
          <cell r="G290">
            <v>512</v>
          </cell>
          <cell r="H290">
            <v>35</v>
          </cell>
          <cell r="I290">
            <v>247943.083334591</v>
          </cell>
        </row>
        <row r="291">
          <cell r="E291" t="str">
            <v>UA514SERVICE35</v>
          </cell>
          <cell r="F291" t="str">
            <v>UA514SECTOR8</v>
          </cell>
          <cell r="G291">
            <v>514</v>
          </cell>
          <cell r="H291">
            <v>35</v>
          </cell>
          <cell r="I291">
            <v>390711.049846652</v>
          </cell>
        </row>
        <row r="292">
          <cell r="E292" t="str">
            <v>UA516SERVICE35</v>
          </cell>
          <cell r="F292" t="str">
            <v>UA516SECTOR8</v>
          </cell>
          <cell r="G292">
            <v>516</v>
          </cell>
          <cell r="H292">
            <v>35</v>
          </cell>
          <cell r="I292">
            <v>420984.842399313</v>
          </cell>
        </row>
        <row r="293">
          <cell r="E293" t="str">
            <v>UA518SERVICE35</v>
          </cell>
          <cell r="F293" t="str">
            <v>UA518SECTOR8</v>
          </cell>
          <cell r="G293">
            <v>518</v>
          </cell>
          <cell r="H293">
            <v>35</v>
          </cell>
          <cell r="I293">
            <v>344439.876007267</v>
          </cell>
        </row>
        <row r="294">
          <cell r="E294" t="str">
            <v>UA520SERVICE35</v>
          </cell>
          <cell r="F294" t="str">
            <v>UA520SECTOR8</v>
          </cell>
          <cell r="G294">
            <v>520</v>
          </cell>
          <cell r="H294">
            <v>35</v>
          </cell>
          <cell r="I294">
            <v>454163.494248628</v>
          </cell>
        </row>
        <row r="295">
          <cell r="E295" t="str">
            <v>UA522SERVICE35</v>
          </cell>
          <cell r="F295" t="str">
            <v>UA522SECTOR8</v>
          </cell>
          <cell r="G295">
            <v>522</v>
          </cell>
          <cell r="H295">
            <v>35</v>
          </cell>
          <cell r="I295">
            <v>397493.139010834</v>
          </cell>
        </row>
        <row r="296">
          <cell r="E296" t="str">
            <v>UA524SERVICE35</v>
          </cell>
          <cell r="F296" t="str">
            <v>UA524SECTOR8</v>
          </cell>
          <cell r="G296">
            <v>524</v>
          </cell>
          <cell r="H296">
            <v>35</v>
          </cell>
          <cell r="I296">
            <v>502257.250637576</v>
          </cell>
        </row>
        <row r="297">
          <cell r="E297" t="str">
            <v>UA526SERVICE35</v>
          </cell>
          <cell r="F297" t="str">
            <v>UA526SECTOR8</v>
          </cell>
          <cell r="G297">
            <v>526</v>
          </cell>
          <cell r="H297">
            <v>35</v>
          </cell>
          <cell r="I297">
            <v>268774.141119571</v>
          </cell>
        </row>
        <row r="298">
          <cell r="E298" t="str">
            <v>UA528SERVICE35</v>
          </cell>
          <cell r="F298" t="str">
            <v>UA528SECTOR8</v>
          </cell>
          <cell r="G298">
            <v>528</v>
          </cell>
          <cell r="H298">
            <v>35</v>
          </cell>
          <cell r="I298">
            <v>421137.951750996</v>
          </cell>
        </row>
        <row r="299">
          <cell r="E299" t="str">
            <v>UA530SERVICE35</v>
          </cell>
          <cell r="F299" t="str">
            <v>UA530SECTOR8</v>
          </cell>
          <cell r="G299">
            <v>530</v>
          </cell>
          <cell r="H299">
            <v>35</v>
          </cell>
          <cell r="I299">
            <v>626046.591134094</v>
          </cell>
        </row>
        <row r="300">
          <cell r="E300" t="str">
            <v>UA532SERVICE35</v>
          </cell>
          <cell r="F300" t="str">
            <v>UA532SECTOR8</v>
          </cell>
          <cell r="G300">
            <v>532</v>
          </cell>
          <cell r="H300">
            <v>35</v>
          </cell>
          <cell r="I300">
            <v>690870.714832222</v>
          </cell>
        </row>
        <row r="301">
          <cell r="E301" t="str">
            <v>UA534SERVICE35</v>
          </cell>
          <cell r="F301" t="str">
            <v>UA534SECTOR8</v>
          </cell>
          <cell r="G301">
            <v>534</v>
          </cell>
          <cell r="H301">
            <v>35</v>
          </cell>
          <cell r="I301">
            <v>431661.355123965</v>
          </cell>
        </row>
        <row r="302">
          <cell r="E302" t="str">
            <v>UA536SERVICE35</v>
          </cell>
          <cell r="F302" t="str">
            <v>UA536SECTOR8</v>
          </cell>
          <cell r="G302">
            <v>536</v>
          </cell>
          <cell r="H302">
            <v>35</v>
          </cell>
          <cell r="I302">
            <v>408747.967858414</v>
          </cell>
        </row>
        <row r="303">
          <cell r="E303" t="str">
            <v>UA538SERVICE35</v>
          </cell>
          <cell r="F303" t="str">
            <v>UA538SECTOR8</v>
          </cell>
          <cell r="G303">
            <v>538</v>
          </cell>
          <cell r="H303">
            <v>35</v>
          </cell>
          <cell r="I303">
            <v>385633.30660177</v>
          </cell>
        </row>
        <row r="304">
          <cell r="E304" t="str">
            <v>UA540SERVICE35</v>
          </cell>
          <cell r="F304" t="str">
            <v>UA540SECTOR8</v>
          </cell>
          <cell r="G304">
            <v>540</v>
          </cell>
          <cell r="H304">
            <v>35</v>
          </cell>
          <cell r="I304">
            <v>672892.037747264</v>
          </cell>
        </row>
        <row r="305">
          <cell r="E305" t="str">
            <v>UA542SERVICE35</v>
          </cell>
          <cell r="F305" t="str">
            <v>UA542SECTOR8</v>
          </cell>
          <cell r="G305">
            <v>542</v>
          </cell>
          <cell r="H305">
            <v>35</v>
          </cell>
          <cell r="I305">
            <v>159636.889562465</v>
          </cell>
        </row>
        <row r="306">
          <cell r="E306" t="str">
            <v>UA544SERVICE35</v>
          </cell>
          <cell r="F306" t="str">
            <v>UA544SECTOR8</v>
          </cell>
          <cell r="G306">
            <v>544</v>
          </cell>
          <cell r="H306">
            <v>35</v>
          </cell>
          <cell r="I306">
            <v>496644.071024881</v>
          </cell>
        </row>
        <row r="307">
          <cell r="E307" t="str">
            <v>UA545SERVICE35</v>
          </cell>
          <cell r="F307" t="str">
            <v>UA545SECTOR8</v>
          </cell>
          <cell r="G307">
            <v>545</v>
          </cell>
          <cell r="H307">
            <v>35</v>
          </cell>
          <cell r="I307">
            <v>207989.746796703</v>
          </cell>
        </row>
        <row r="308">
          <cell r="E308" t="str">
            <v>UA546SERVICE35</v>
          </cell>
          <cell r="F308" t="str">
            <v>UA546SECTOR8</v>
          </cell>
          <cell r="G308">
            <v>546</v>
          </cell>
          <cell r="H308">
            <v>35</v>
          </cell>
          <cell r="I308">
            <v>278533.226318958</v>
          </cell>
        </row>
        <row r="309">
          <cell r="E309" t="str">
            <v>UA548SERVICE35</v>
          </cell>
          <cell r="F309" t="str">
            <v>UA548SECTOR8</v>
          </cell>
          <cell r="G309">
            <v>548</v>
          </cell>
          <cell r="H309">
            <v>35</v>
          </cell>
          <cell r="I309">
            <v>305539.373606205</v>
          </cell>
        </row>
        <row r="310">
          <cell r="E310" t="str">
            <v>UA550SERVICE35</v>
          </cell>
          <cell r="F310" t="str">
            <v>UA550SECTOR8</v>
          </cell>
          <cell r="G310">
            <v>550</v>
          </cell>
          <cell r="H310">
            <v>35</v>
          </cell>
          <cell r="I310">
            <v>387772.547877078</v>
          </cell>
        </row>
        <row r="311">
          <cell r="E311" t="str">
            <v>UA552SERVICE35</v>
          </cell>
          <cell r="F311" t="str">
            <v>UA552SECTOR8</v>
          </cell>
          <cell r="G311">
            <v>552</v>
          </cell>
          <cell r="H311">
            <v>35</v>
          </cell>
          <cell r="I311">
            <v>772061.038596086</v>
          </cell>
        </row>
        <row r="312">
          <cell r="E312" t="str">
            <v>UA512SERVICE36</v>
          </cell>
          <cell r="F312" t="str">
            <v>UA512SECTOR8</v>
          </cell>
          <cell r="G312">
            <v>512</v>
          </cell>
          <cell r="H312">
            <v>36</v>
          </cell>
          <cell r="I312">
            <v>763252.730257029</v>
          </cell>
        </row>
        <row r="313">
          <cell r="E313" t="str">
            <v>UA514SERVICE36</v>
          </cell>
          <cell r="F313" t="str">
            <v>UA514SECTOR8</v>
          </cell>
          <cell r="G313">
            <v>514</v>
          </cell>
          <cell r="H313">
            <v>36</v>
          </cell>
          <cell r="I313">
            <v>1400886.61498178</v>
          </cell>
        </row>
        <row r="314">
          <cell r="E314" t="str">
            <v>UA516SERVICE36</v>
          </cell>
          <cell r="F314" t="str">
            <v>UA516SECTOR8</v>
          </cell>
          <cell r="G314">
            <v>516</v>
          </cell>
          <cell r="H314">
            <v>36</v>
          </cell>
          <cell r="I314">
            <v>1206325.70999976</v>
          </cell>
        </row>
        <row r="315">
          <cell r="E315" t="str">
            <v>UA518SERVICE36</v>
          </cell>
          <cell r="F315" t="str">
            <v>UA518SECTOR8</v>
          </cell>
          <cell r="G315">
            <v>518</v>
          </cell>
          <cell r="H315">
            <v>36</v>
          </cell>
          <cell r="I315">
            <v>955007.853749816</v>
          </cell>
        </row>
        <row r="316">
          <cell r="E316" t="str">
            <v>UA520SERVICE36</v>
          </cell>
          <cell r="F316" t="str">
            <v>UA520SECTOR8</v>
          </cell>
          <cell r="G316">
            <v>520</v>
          </cell>
          <cell r="H316">
            <v>36</v>
          </cell>
          <cell r="I316">
            <v>1627673.92449729</v>
          </cell>
        </row>
        <row r="317">
          <cell r="E317" t="str">
            <v>UA522SERVICE36</v>
          </cell>
          <cell r="F317" t="str">
            <v>UA522SECTOR8</v>
          </cell>
          <cell r="G317">
            <v>522</v>
          </cell>
          <cell r="H317">
            <v>36</v>
          </cell>
          <cell r="I317">
            <v>1027316.85098664</v>
          </cell>
        </row>
        <row r="318">
          <cell r="E318" t="str">
            <v>UA524SERVICE36</v>
          </cell>
          <cell r="F318" t="str">
            <v>UA524SECTOR8</v>
          </cell>
          <cell r="G318">
            <v>524</v>
          </cell>
          <cell r="H318">
            <v>36</v>
          </cell>
          <cell r="I318">
            <v>1146923.30761341</v>
          </cell>
        </row>
        <row r="319">
          <cell r="E319" t="str">
            <v>UA526SERVICE36</v>
          </cell>
          <cell r="F319" t="str">
            <v>UA526SECTOR8</v>
          </cell>
          <cell r="G319">
            <v>526</v>
          </cell>
          <cell r="H319">
            <v>36</v>
          </cell>
          <cell r="I319">
            <v>513618.342900618</v>
          </cell>
        </row>
        <row r="320">
          <cell r="E320" t="str">
            <v>UA528SERVICE36</v>
          </cell>
          <cell r="F320" t="str">
            <v>UA528SECTOR8</v>
          </cell>
          <cell r="G320">
            <v>528</v>
          </cell>
          <cell r="H320">
            <v>36</v>
          </cell>
          <cell r="I320">
            <v>1271419.84054999</v>
          </cell>
        </row>
        <row r="321">
          <cell r="E321" t="str">
            <v>UA530SERVICE36</v>
          </cell>
          <cell r="F321" t="str">
            <v>UA530SECTOR8</v>
          </cell>
          <cell r="G321">
            <v>530</v>
          </cell>
          <cell r="H321">
            <v>36</v>
          </cell>
          <cell r="I321">
            <v>1530193.05904276</v>
          </cell>
        </row>
        <row r="322">
          <cell r="E322" t="str">
            <v>UA532SERVICE36</v>
          </cell>
          <cell r="F322" t="str">
            <v>UA532SECTOR8</v>
          </cell>
          <cell r="G322">
            <v>532</v>
          </cell>
          <cell r="H322">
            <v>36</v>
          </cell>
          <cell r="I322">
            <v>2205264.08535244</v>
          </cell>
        </row>
        <row r="323">
          <cell r="E323" t="str">
            <v>UA534SERVICE36</v>
          </cell>
          <cell r="F323" t="str">
            <v>UA534SECTOR8</v>
          </cell>
          <cell r="G323">
            <v>534</v>
          </cell>
          <cell r="H323">
            <v>36</v>
          </cell>
          <cell r="I323">
            <v>1512236.05751167</v>
          </cell>
        </row>
        <row r="324">
          <cell r="E324" t="str">
            <v>UA536SERVICE36</v>
          </cell>
          <cell r="F324" t="str">
            <v>UA536SECTOR8</v>
          </cell>
          <cell r="G324">
            <v>536</v>
          </cell>
          <cell r="H324">
            <v>36</v>
          </cell>
          <cell r="I324">
            <v>1524341.00050807</v>
          </cell>
        </row>
        <row r="325">
          <cell r="E325" t="str">
            <v>UA538SERVICE36</v>
          </cell>
          <cell r="F325" t="str">
            <v>UA538SECTOR8</v>
          </cell>
          <cell r="G325">
            <v>538</v>
          </cell>
          <cell r="H325">
            <v>36</v>
          </cell>
          <cell r="I325">
            <v>1253623.16938971</v>
          </cell>
        </row>
        <row r="326">
          <cell r="E326" t="str">
            <v>UA540SERVICE36</v>
          </cell>
          <cell r="F326" t="str">
            <v>UA540SECTOR8</v>
          </cell>
          <cell r="G326">
            <v>540</v>
          </cell>
          <cell r="H326">
            <v>36</v>
          </cell>
          <cell r="I326">
            <v>2229714.46690148</v>
          </cell>
        </row>
        <row r="327">
          <cell r="E327" t="str">
            <v>UA542SERVICE36</v>
          </cell>
          <cell r="F327" t="str">
            <v>UA542SECTOR8</v>
          </cell>
          <cell r="G327">
            <v>542</v>
          </cell>
          <cell r="H327">
            <v>36</v>
          </cell>
          <cell r="I327">
            <v>579995.116417352</v>
          </cell>
        </row>
        <row r="328">
          <cell r="E328" t="str">
            <v>UA544SERVICE36</v>
          </cell>
          <cell r="F328" t="str">
            <v>UA544SECTOR8</v>
          </cell>
          <cell r="G328">
            <v>544</v>
          </cell>
          <cell r="H328">
            <v>36</v>
          </cell>
          <cell r="I328">
            <v>2158607.94744575</v>
          </cell>
        </row>
        <row r="329">
          <cell r="E329" t="str">
            <v>UA545SERVICE36</v>
          </cell>
          <cell r="F329" t="str">
            <v>UA545SECTOR8</v>
          </cell>
          <cell r="G329">
            <v>545</v>
          </cell>
          <cell r="H329">
            <v>36</v>
          </cell>
          <cell r="I329">
            <v>1030122.63247587</v>
          </cell>
        </row>
        <row r="330">
          <cell r="E330" t="str">
            <v>UA546SERVICE36</v>
          </cell>
          <cell r="F330" t="str">
            <v>UA546SECTOR8</v>
          </cell>
          <cell r="G330">
            <v>546</v>
          </cell>
          <cell r="H330">
            <v>36</v>
          </cell>
          <cell r="I330">
            <v>1084314.29781079</v>
          </cell>
        </row>
        <row r="331">
          <cell r="E331" t="str">
            <v>UA548SERVICE36</v>
          </cell>
          <cell r="F331" t="str">
            <v>UA548SECTOR8</v>
          </cell>
          <cell r="G331">
            <v>548</v>
          </cell>
          <cell r="H331">
            <v>36</v>
          </cell>
          <cell r="I331">
            <v>831072.477111083</v>
          </cell>
        </row>
        <row r="332">
          <cell r="E332" t="str">
            <v>UA550SERVICE36</v>
          </cell>
          <cell r="F332" t="str">
            <v>UA550SECTOR8</v>
          </cell>
          <cell r="G332">
            <v>550</v>
          </cell>
          <cell r="H332">
            <v>36</v>
          </cell>
          <cell r="I332">
            <v>1467022.8929423</v>
          </cell>
        </row>
        <row r="333">
          <cell r="E333" t="str">
            <v>UA552SERVICE36</v>
          </cell>
          <cell r="F333" t="str">
            <v>UA552SECTOR8</v>
          </cell>
          <cell r="G333">
            <v>552</v>
          </cell>
          <cell r="H333">
            <v>36</v>
          </cell>
          <cell r="I333">
            <v>3150331.45611183</v>
          </cell>
        </row>
        <row r="334">
          <cell r="E334" t="str">
            <v>UA512SERVICE37</v>
          </cell>
          <cell r="F334" t="str">
            <v>UA512SECTOR8</v>
          </cell>
          <cell r="G334">
            <v>512</v>
          </cell>
          <cell r="H334">
            <v>37</v>
          </cell>
          <cell r="I334">
            <v>4835574.26920176</v>
          </cell>
        </row>
        <row r="335">
          <cell r="E335" t="str">
            <v>UA514SERVICE37</v>
          </cell>
          <cell r="F335" t="str">
            <v>UA514SECTOR8</v>
          </cell>
          <cell r="G335">
            <v>514</v>
          </cell>
          <cell r="H335">
            <v>37</v>
          </cell>
          <cell r="I335">
            <v>10357726.8057673</v>
          </cell>
        </row>
        <row r="336">
          <cell r="E336" t="str">
            <v>UA516SERVICE37</v>
          </cell>
          <cell r="F336" t="str">
            <v>UA516SECTOR8</v>
          </cell>
          <cell r="G336">
            <v>516</v>
          </cell>
          <cell r="H336">
            <v>37</v>
          </cell>
          <cell r="I336">
            <v>6698375.74310891</v>
          </cell>
        </row>
        <row r="337">
          <cell r="E337" t="str">
            <v>UA518SERVICE37</v>
          </cell>
          <cell r="F337" t="str">
            <v>UA518SECTOR8</v>
          </cell>
          <cell r="G337">
            <v>518</v>
          </cell>
          <cell r="H337">
            <v>37</v>
          </cell>
          <cell r="I337">
            <v>6352200.15953936</v>
          </cell>
        </row>
        <row r="338">
          <cell r="E338" t="str">
            <v>UA520SERVICE37</v>
          </cell>
          <cell r="F338" t="str">
            <v>UA520SECTOR8</v>
          </cell>
          <cell r="G338">
            <v>520</v>
          </cell>
          <cell r="H338">
            <v>37</v>
          </cell>
          <cell r="I338">
            <v>7535149.89694634</v>
          </cell>
        </row>
        <row r="339">
          <cell r="E339" t="str">
            <v>UA522SERVICE37</v>
          </cell>
          <cell r="F339" t="str">
            <v>UA522SECTOR8</v>
          </cell>
          <cell r="G339">
            <v>522</v>
          </cell>
          <cell r="H339">
            <v>37</v>
          </cell>
          <cell r="I339">
            <v>5758068.75975719</v>
          </cell>
        </row>
        <row r="340">
          <cell r="E340" t="str">
            <v>UA524SERVICE37</v>
          </cell>
          <cell r="F340" t="str">
            <v>UA524SECTOR8</v>
          </cell>
          <cell r="G340">
            <v>524</v>
          </cell>
          <cell r="H340">
            <v>37</v>
          </cell>
          <cell r="I340">
            <v>12547387.079978</v>
          </cell>
        </row>
        <row r="341">
          <cell r="E341" t="str">
            <v>UA526SERVICE37</v>
          </cell>
          <cell r="F341" t="str">
            <v>UA526SECTOR8</v>
          </cell>
          <cell r="G341">
            <v>526</v>
          </cell>
          <cell r="H341">
            <v>37</v>
          </cell>
          <cell r="I341">
            <v>6368965.67325854</v>
          </cell>
        </row>
        <row r="342">
          <cell r="E342" t="str">
            <v>UA528SERVICE37</v>
          </cell>
          <cell r="F342" t="str">
            <v>UA528SECTOR8</v>
          </cell>
          <cell r="G342">
            <v>528</v>
          </cell>
          <cell r="H342">
            <v>37</v>
          </cell>
          <cell r="I342">
            <v>8281742.8604102</v>
          </cell>
        </row>
        <row r="343">
          <cell r="E343" t="str">
            <v>UA530SERVICE37</v>
          </cell>
          <cell r="F343" t="str">
            <v>UA530SECTOR8</v>
          </cell>
          <cell r="G343">
            <v>530</v>
          </cell>
          <cell r="H343">
            <v>37</v>
          </cell>
          <cell r="I343">
            <v>11697347.1262315</v>
          </cell>
        </row>
        <row r="344">
          <cell r="E344" t="str">
            <v>UA532SERVICE37</v>
          </cell>
          <cell r="F344" t="str">
            <v>UA532SECTOR8</v>
          </cell>
          <cell r="G344">
            <v>532</v>
          </cell>
          <cell r="H344">
            <v>37</v>
          </cell>
          <cell r="I344">
            <v>9271588.84474655</v>
          </cell>
        </row>
        <row r="345">
          <cell r="E345" t="str">
            <v>UA534SERVICE37</v>
          </cell>
          <cell r="F345" t="str">
            <v>UA534SECTOR8</v>
          </cell>
          <cell r="G345">
            <v>534</v>
          </cell>
          <cell r="H345">
            <v>37</v>
          </cell>
          <cell r="I345">
            <v>5793741.06855471</v>
          </cell>
        </row>
        <row r="346">
          <cell r="E346" t="str">
            <v>UA536SERVICE37</v>
          </cell>
          <cell r="F346" t="str">
            <v>UA536SECTOR8</v>
          </cell>
          <cell r="G346">
            <v>536</v>
          </cell>
          <cell r="H346">
            <v>37</v>
          </cell>
          <cell r="I346">
            <v>6187947.85947128</v>
          </cell>
        </row>
        <row r="347">
          <cell r="E347" t="str">
            <v>UA538SERVICE37</v>
          </cell>
          <cell r="F347" t="str">
            <v>UA538SECTOR8</v>
          </cell>
          <cell r="G347">
            <v>538</v>
          </cell>
          <cell r="H347">
            <v>37</v>
          </cell>
          <cell r="I347">
            <v>5938930.39425405</v>
          </cell>
        </row>
        <row r="348">
          <cell r="E348" t="str">
            <v>UA540SERVICE37</v>
          </cell>
          <cell r="F348" t="str">
            <v>UA540SECTOR8</v>
          </cell>
          <cell r="G348">
            <v>540</v>
          </cell>
          <cell r="H348">
            <v>37</v>
          </cell>
          <cell r="I348">
            <v>9857213.93513289</v>
          </cell>
        </row>
        <row r="349">
          <cell r="E349" t="str">
            <v>UA542SERVICE37</v>
          </cell>
          <cell r="F349" t="str">
            <v>UA542SECTOR8</v>
          </cell>
          <cell r="G349">
            <v>542</v>
          </cell>
          <cell r="H349">
            <v>37</v>
          </cell>
          <cell r="I349">
            <v>1894827.0253679</v>
          </cell>
        </row>
        <row r="350">
          <cell r="E350" t="str">
            <v>UA544SERVICE37</v>
          </cell>
          <cell r="F350" t="str">
            <v>UA544SECTOR8</v>
          </cell>
          <cell r="G350">
            <v>544</v>
          </cell>
          <cell r="H350">
            <v>37</v>
          </cell>
          <cell r="I350">
            <v>7582455.74712711</v>
          </cell>
        </row>
        <row r="351">
          <cell r="E351" t="str">
            <v>UA545SERVICE37</v>
          </cell>
          <cell r="F351" t="str">
            <v>UA545SECTOR8</v>
          </cell>
          <cell r="G351">
            <v>545</v>
          </cell>
          <cell r="H351">
            <v>37</v>
          </cell>
          <cell r="I351">
            <v>2793875.71255735</v>
          </cell>
        </row>
        <row r="352">
          <cell r="E352" t="str">
            <v>UA546SERVICE37</v>
          </cell>
          <cell r="F352" t="str">
            <v>UA546SECTOR8</v>
          </cell>
          <cell r="G352">
            <v>546</v>
          </cell>
          <cell r="H352">
            <v>37</v>
          </cell>
          <cell r="I352">
            <v>3127832.18083494</v>
          </cell>
        </row>
        <row r="353">
          <cell r="E353" t="str">
            <v>UA548SERVICE37</v>
          </cell>
          <cell r="F353" t="str">
            <v>UA548SECTOR8</v>
          </cell>
          <cell r="G353">
            <v>548</v>
          </cell>
          <cell r="H353">
            <v>37</v>
          </cell>
          <cell r="I353">
            <v>4812992.74332376</v>
          </cell>
        </row>
        <row r="354">
          <cell r="E354" t="str">
            <v>UA550SERVICE37</v>
          </cell>
          <cell r="F354" t="str">
            <v>UA550SECTOR8</v>
          </cell>
          <cell r="G354">
            <v>550</v>
          </cell>
          <cell r="H354">
            <v>37</v>
          </cell>
          <cell r="I354">
            <v>5135184.39812866</v>
          </cell>
        </row>
        <row r="355">
          <cell r="E355" t="str">
            <v>UA552SERVICE37</v>
          </cell>
          <cell r="F355" t="str">
            <v>UA552SECTOR8</v>
          </cell>
          <cell r="G355">
            <v>552</v>
          </cell>
          <cell r="H355">
            <v>37</v>
          </cell>
          <cell r="I355">
            <v>13650873.4209993</v>
          </cell>
        </row>
        <row r="356">
          <cell r="E356" t="str">
            <v>UA512SERVICE38</v>
          </cell>
          <cell r="F356" t="str">
            <v>UA512SECTOR8</v>
          </cell>
          <cell r="G356">
            <v>512</v>
          </cell>
          <cell r="H356">
            <v>38</v>
          </cell>
          <cell r="I356">
            <v>669415.403656115</v>
          </cell>
        </row>
        <row r="357">
          <cell r="E357" t="str">
            <v>UA514SERVICE38</v>
          </cell>
          <cell r="F357" t="str">
            <v>UA514SECTOR8</v>
          </cell>
          <cell r="G357">
            <v>514</v>
          </cell>
          <cell r="H357">
            <v>38</v>
          </cell>
          <cell r="I357">
            <v>1088231.70976885</v>
          </cell>
        </row>
        <row r="358">
          <cell r="E358" t="str">
            <v>UA516SERVICE38</v>
          </cell>
          <cell r="F358" t="str">
            <v>UA516SECTOR8</v>
          </cell>
          <cell r="G358">
            <v>516</v>
          </cell>
          <cell r="H358">
            <v>38</v>
          </cell>
          <cell r="I358">
            <v>912990.961437356</v>
          </cell>
        </row>
        <row r="359">
          <cell r="E359" t="str">
            <v>UA518SERVICE38</v>
          </cell>
          <cell r="F359" t="str">
            <v>UA518SECTOR8</v>
          </cell>
          <cell r="G359">
            <v>518</v>
          </cell>
          <cell r="H359">
            <v>38</v>
          </cell>
          <cell r="I359">
            <v>635562.579119046</v>
          </cell>
        </row>
        <row r="360">
          <cell r="E360" t="str">
            <v>UA520SERVICE38</v>
          </cell>
          <cell r="F360" t="str">
            <v>UA520SECTOR8</v>
          </cell>
          <cell r="G360">
            <v>520</v>
          </cell>
          <cell r="H360">
            <v>38</v>
          </cell>
          <cell r="I360">
            <v>1067818.83687355</v>
          </cell>
        </row>
        <row r="361">
          <cell r="E361" t="str">
            <v>UA522SERVICE38</v>
          </cell>
          <cell r="F361" t="str">
            <v>UA522SECTOR8</v>
          </cell>
          <cell r="G361">
            <v>522</v>
          </cell>
          <cell r="H361">
            <v>38</v>
          </cell>
          <cell r="I361">
            <v>891502.600655243</v>
          </cell>
        </row>
        <row r="362">
          <cell r="E362" t="str">
            <v>UA524SERVICE38</v>
          </cell>
          <cell r="F362" t="str">
            <v>UA524SECTOR8</v>
          </cell>
          <cell r="G362">
            <v>524</v>
          </cell>
          <cell r="H362">
            <v>38</v>
          </cell>
          <cell r="I362">
            <v>1258196.89600049</v>
          </cell>
        </row>
        <row r="363">
          <cell r="E363" t="str">
            <v>UA526SERVICE38</v>
          </cell>
          <cell r="F363" t="str">
            <v>UA526SECTOR8</v>
          </cell>
          <cell r="G363">
            <v>526</v>
          </cell>
          <cell r="H363">
            <v>38</v>
          </cell>
          <cell r="I363">
            <v>634640.26215943</v>
          </cell>
        </row>
        <row r="364">
          <cell r="E364" t="str">
            <v>UA528SERVICE38</v>
          </cell>
          <cell r="F364" t="str">
            <v>UA528SECTOR8</v>
          </cell>
          <cell r="G364">
            <v>528</v>
          </cell>
          <cell r="H364">
            <v>38</v>
          </cell>
          <cell r="I364">
            <v>1036707.22734659</v>
          </cell>
        </row>
        <row r="365">
          <cell r="E365" t="str">
            <v>UA530SERVICE38</v>
          </cell>
          <cell r="F365" t="str">
            <v>UA530SECTOR8</v>
          </cell>
          <cell r="G365">
            <v>530</v>
          </cell>
          <cell r="H365">
            <v>38</v>
          </cell>
          <cell r="I365">
            <v>1496154.57593727</v>
          </cell>
        </row>
        <row r="366">
          <cell r="E366" t="str">
            <v>UA532SERVICE38</v>
          </cell>
          <cell r="F366" t="str">
            <v>UA532SECTOR8</v>
          </cell>
          <cell r="G366">
            <v>532</v>
          </cell>
          <cell r="H366">
            <v>38</v>
          </cell>
          <cell r="I366">
            <v>1118924.31181454</v>
          </cell>
        </row>
        <row r="367">
          <cell r="E367" t="str">
            <v>UA534SERVICE38</v>
          </cell>
          <cell r="F367" t="str">
            <v>UA534SECTOR8</v>
          </cell>
          <cell r="G367">
            <v>534</v>
          </cell>
          <cell r="H367">
            <v>38</v>
          </cell>
          <cell r="I367">
            <v>868898.43321556</v>
          </cell>
        </row>
        <row r="368">
          <cell r="E368" t="str">
            <v>UA536SERVICE38</v>
          </cell>
          <cell r="F368" t="str">
            <v>UA536SECTOR8</v>
          </cell>
          <cell r="G368">
            <v>536</v>
          </cell>
          <cell r="H368">
            <v>38</v>
          </cell>
          <cell r="I368">
            <v>693299.16955338</v>
          </cell>
        </row>
        <row r="369">
          <cell r="E369" t="str">
            <v>UA538SERVICE38</v>
          </cell>
          <cell r="F369" t="str">
            <v>UA538SECTOR8</v>
          </cell>
          <cell r="G369">
            <v>538</v>
          </cell>
          <cell r="H369">
            <v>38</v>
          </cell>
          <cell r="I369">
            <v>647763.242473975</v>
          </cell>
        </row>
        <row r="370">
          <cell r="E370" t="str">
            <v>UA540SERVICE38</v>
          </cell>
          <cell r="F370" t="str">
            <v>UA540SECTOR8</v>
          </cell>
          <cell r="G370">
            <v>540</v>
          </cell>
          <cell r="H370">
            <v>38</v>
          </cell>
          <cell r="I370">
            <v>1490845.53811418</v>
          </cell>
        </row>
        <row r="371">
          <cell r="E371" t="str">
            <v>UA542SERVICE38</v>
          </cell>
          <cell r="F371" t="str">
            <v>UA542SECTOR8</v>
          </cell>
          <cell r="G371">
            <v>542</v>
          </cell>
          <cell r="H371">
            <v>38</v>
          </cell>
          <cell r="I371">
            <v>303647.44768161</v>
          </cell>
        </row>
        <row r="372">
          <cell r="E372" t="str">
            <v>UA544SERVICE38</v>
          </cell>
          <cell r="F372" t="str">
            <v>UA544SECTOR8</v>
          </cell>
          <cell r="G372">
            <v>544</v>
          </cell>
          <cell r="H372">
            <v>38</v>
          </cell>
          <cell r="I372">
            <v>1197975.05846123</v>
          </cell>
        </row>
        <row r="373">
          <cell r="E373" t="str">
            <v>UA545SERVICE38</v>
          </cell>
          <cell r="F373" t="str">
            <v>UA545SECTOR8</v>
          </cell>
          <cell r="G373">
            <v>545</v>
          </cell>
          <cell r="H373">
            <v>38</v>
          </cell>
          <cell r="I373">
            <v>459292.38196956</v>
          </cell>
        </row>
        <row r="374">
          <cell r="E374" t="str">
            <v>UA546SERVICE38</v>
          </cell>
          <cell r="F374" t="str">
            <v>UA546SECTOR8</v>
          </cell>
          <cell r="G374">
            <v>546</v>
          </cell>
          <cell r="H374">
            <v>38</v>
          </cell>
          <cell r="I374">
            <v>348996.119570918</v>
          </cell>
        </row>
        <row r="375">
          <cell r="E375" t="str">
            <v>UA548SERVICE38</v>
          </cell>
          <cell r="F375" t="str">
            <v>UA548SECTOR8</v>
          </cell>
          <cell r="G375">
            <v>548</v>
          </cell>
          <cell r="H375">
            <v>38</v>
          </cell>
          <cell r="I375">
            <v>628134.026070787</v>
          </cell>
        </row>
        <row r="376">
          <cell r="E376" t="str">
            <v>UA550SERVICE38</v>
          </cell>
          <cell r="F376" t="str">
            <v>UA550SECTOR8</v>
          </cell>
          <cell r="G376">
            <v>550</v>
          </cell>
          <cell r="H376">
            <v>38</v>
          </cell>
          <cell r="I376">
            <v>555779.299295964</v>
          </cell>
        </row>
        <row r="377">
          <cell r="E377" t="str">
            <v>UA552SERVICE38</v>
          </cell>
          <cell r="F377" t="str">
            <v>UA552SECTOR8</v>
          </cell>
          <cell r="G377">
            <v>552</v>
          </cell>
          <cell r="H377">
            <v>38</v>
          </cell>
          <cell r="I377">
            <v>793953.801231725</v>
          </cell>
        </row>
        <row r="378">
          <cell r="E378" t="str">
            <v>UA512SERVICE40</v>
          </cell>
          <cell r="F378" t="str">
            <v>UA512SECTOR11</v>
          </cell>
          <cell r="G378">
            <v>512</v>
          </cell>
          <cell r="H378">
            <v>40</v>
          </cell>
          <cell r="I378">
            <v>125281.40146512</v>
          </cell>
        </row>
        <row r="379">
          <cell r="E379" t="str">
            <v>UA514SERVICE40</v>
          </cell>
          <cell r="F379" t="str">
            <v>UA514SECTOR11</v>
          </cell>
          <cell r="G379">
            <v>514</v>
          </cell>
          <cell r="H379">
            <v>40</v>
          </cell>
          <cell r="I379">
            <v>217051.706296386</v>
          </cell>
        </row>
        <row r="380">
          <cell r="E380" t="str">
            <v>UA516SERVICE40</v>
          </cell>
          <cell r="F380" t="str">
            <v>UA516SECTOR11</v>
          </cell>
          <cell r="G380">
            <v>516</v>
          </cell>
          <cell r="H380">
            <v>40</v>
          </cell>
          <cell r="I380">
            <v>204637.101997572</v>
          </cell>
        </row>
        <row r="381">
          <cell r="E381" t="str">
            <v>UA518SERVICE40</v>
          </cell>
          <cell r="F381" t="str">
            <v>UA518SECTOR11</v>
          </cell>
          <cell r="G381">
            <v>518</v>
          </cell>
          <cell r="H381">
            <v>40</v>
          </cell>
          <cell r="I381">
            <v>178557.647458037</v>
          </cell>
        </row>
        <row r="382">
          <cell r="E382" t="str">
            <v>UA520SERVICE40</v>
          </cell>
          <cell r="F382" t="str">
            <v>UA520SECTOR11</v>
          </cell>
          <cell r="G382">
            <v>520</v>
          </cell>
          <cell r="H382">
            <v>40</v>
          </cell>
          <cell r="I382">
            <v>268697.000826349</v>
          </cell>
        </row>
        <row r="383">
          <cell r="E383" t="str">
            <v>UA522SERVICE40</v>
          </cell>
          <cell r="F383" t="str">
            <v>UA522SECTOR11</v>
          </cell>
          <cell r="G383">
            <v>522</v>
          </cell>
          <cell r="H383">
            <v>40</v>
          </cell>
          <cell r="I383">
            <v>242347.222839916</v>
          </cell>
        </row>
        <row r="384">
          <cell r="E384" t="str">
            <v>UA524SERVICE40</v>
          </cell>
          <cell r="F384" t="str">
            <v>UA524SECTOR11</v>
          </cell>
          <cell r="G384">
            <v>524</v>
          </cell>
          <cell r="H384">
            <v>40</v>
          </cell>
          <cell r="I384">
            <v>244617.939793863</v>
          </cell>
        </row>
        <row r="385">
          <cell r="E385" t="str">
            <v>UA526SERVICE40</v>
          </cell>
          <cell r="F385" t="str">
            <v>UA526SECTOR11</v>
          </cell>
          <cell r="G385">
            <v>526</v>
          </cell>
          <cell r="H385">
            <v>40</v>
          </cell>
          <cell r="I385">
            <v>146353.11415086</v>
          </cell>
        </row>
        <row r="386">
          <cell r="E386" t="str">
            <v>UA528SERVICE40</v>
          </cell>
          <cell r="F386" t="str">
            <v>UA528SECTOR11</v>
          </cell>
          <cell r="G386">
            <v>528</v>
          </cell>
          <cell r="H386">
            <v>40</v>
          </cell>
          <cell r="I386">
            <v>214375.504172091</v>
          </cell>
        </row>
        <row r="387">
          <cell r="E387" t="str">
            <v>UA530SERVICE40</v>
          </cell>
          <cell r="F387" t="str">
            <v>UA530SECTOR11</v>
          </cell>
          <cell r="G387">
            <v>530</v>
          </cell>
          <cell r="H387">
            <v>40</v>
          </cell>
          <cell r="I387">
            <v>333660.230506846</v>
          </cell>
        </row>
        <row r="388">
          <cell r="E388" t="str">
            <v>UA532SERVICE40</v>
          </cell>
          <cell r="F388" t="str">
            <v>UA532SECTOR11</v>
          </cell>
          <cell r="G388">
            <v>532</v>
          </cell>
          <cell r="H388">
            <v>40</v>
          </cell>
          <cell r="I388">
            <v>427825.150538555</v>
          </cell>
        </row>
        <row r="389">
          <cell r="E389" t="str">
            <v>UA534SERVICE40</v>
          </cell>
          <cell r="F389" t="str">
            <v>UA534SECTOR11</v>
          </cell>
          <cell r="G389">
            <v>534</v>
          </cell>
          <cell r="H389">
            <v>40</v>
          </cell>
          <cell r="I389">
            <v>250801.588641667</v>
          </cell>
        </row>
        <row r="390">
          <cell r="E390" t="str">
            <v>UA536SERVICE40</v>
          </cell>
          <cell r="F390" t="str">
            <v>UA536SECTOR11</v>
          </cell>
          <cell r="G390">
            <v>536</v>
          </cell>
          <cell r="H390">
            <v>40</v>
          </cell>
          <cell r="I390">
            <v>243475.823230717</v>
          </cell>
        </row>
        <row r="391">
          <cell r="E391" t="str">
            <v>UA538SERVICE40</v>
          </cell>
          <cell r="F391" t="str">
            <v>UA538SECTOR11</v>
          </cell>
          <cell r="G391">
            <v>538</v>
          </cell>
          <cell r="H391">
            <v>40</v>
          </cell>
          <cell r="I391">
            <v>224330.165104129</v>
          </cell>
        </row>
        <row r="392">
          <cell r="E392" t="str">
            <v>UA540SERVICE40</v>
          </cell>
          <cell r="F392" t="str">
            <v>UA540SECTOR11</v>
          </cell>
          <cell r="G392">
            <v>540</v>
          </cell>
          <cell r="H392">
            <v>40</v>
          </cell>
          <cell r="I392">
            <v>420470.100087525</v>
          </cell>
        </row>
        <row r="393">
          <cell r="E393" t="str">
            <v>UA542SERVICE40</v>
          </cell>
          <cell r="F393" t="str">
            <v>UA542SECTOR11</v>
          </cell>
          <cell r="G393">
            <v>542</v>
          </cell>
          <cell r="H393">
            <v>40</v>
          </cell>
          <cell r="I393">
            <v>98260.3202522221</v>
          </cell>
        </row>
        <row r="394">
          <cell r="E394" t="str">
            <v>UA544SERVICE40</v>
          </cell>
          <cell r="F394" t="str">
            <v>UA544SECTOR11</v>
          </cell>
          <cell r="G394">
            <v>544</v>
          </cell>
          <cell r="H394">
            <v>40</v>
          </cell>
          <cell r="I394">
            <v>306972.548211789</v>
          </cell>
        </row>
        <row r="395">
          <cell r="E395" t="str">
            <v>UA545SERVICE40</v>
          </cell>
          <cell r="F395" t="str">
            <v>UA545SECTOR11</v>
          </cell>
          <cell r="G395">
            <v>545</v>
          </cell>
          <cell r="H395">
            <v>40</v>
          </cell>
          <cell r="I395">
            <v>123420.675072302</v>
          </cell>
        </row>
        <row r="396">
          <cell r="E396" t="str">
            <v>UA546SERVICE40</v>
          </cell>
          <cell r="F396" t="str">
            <v>UA546SECTOR11</v>
          </cell>
          <cell r="G396">
            <v>546</v>
          </cell>
          <cell r="H396">
            <v>40</v>
          </cell>
          <cell r="I396">
            <v>161033.93001284</v>
          </cell>
        </row>
        <row r="397">
          <cell r="E397" t="str">
            <v>UA548SERVICE40</v>
          </cell>
          <cell r="F397" t="str">
            <v>UA548SECTOR11</v>
          </cell>
          <cell r="G397">
            <v>548</v>
          </cell>
          <cell r="H397">
            <v>40</v>
          </cell>
          <cell r="I397">
            <v>160101.31412104</v>
          </cell>
        </row>
        <row r="398">
          <cell r="E398" t="str">
            <v>UA550SERVICE40</v>
          </cell>
          <cell r="F398" t="str">
            <v>UA550SECTOR11</v>
          </cell>
          <cell r="G398">
            <v>550</v>
          </cell>
          <cell r="H398">
            <v>40</v>
          </cell>
          <cell r="I398">
            <v>245579.840725744</v>
          </cell>
        </row>
        <row r="399">
          <cell r="E399" t="str">
            <v>UA552SERVICE40</v>
          </cell>
          <cell r="F399" t="str">
            <v>UA552SECTOR11</v>
          </cell>
          <cell r="G399">
            <v>552</v>
          </cell>
          <cell r="H399">
            <v>40</v>
          </cell>
          <cell r="I399">
            <v>628734.041664319</v>
          </cell>
        </row>
        <row r="400">
          <cell r="E400" t="str">
            <v>UA512SERVICE42</v>
          </cell>
          <cell r="F400" t="str">
            <v>UA512SECTOR9</v>
          </cell>
          <cell r="G400">
            <v>512</v>
          </cell>
          <cell r="H400">
            <v>42</v>
          </cell>
          <cell r="I400">
            <v>3144278.11185132</v>
          </cell>
        </row>
        <row r="401">
          <cell r="E401" t="str">
            <v>UA514SERVICE42</v>
          </cell>
          <cell r="F401" t="str">
            <v>UA514SECTOR9</v>
          </cell>
          <cell r="G401">
            <v>514</v>
          </cell>
          <cell r="H401">
            <v>42</v>
          </cell>
          <cell r="I401">
            <v>5390468.2345494</v>
          </cell>
        </row>
        <row r="402">
          <cell r="E402" t="str">
            <v>UA516SERVICE42</v>
          </cell>
          <cell r="F402" t="str">
            <v>UA516SECTOR9</v>
          </cell>
          <cell r="G402">
            <v>516</v>
          </cell>
          <cell r="H402">
            <v>42</v>
          </cell>
          <cell r="I402">
            <v>5083855.76978045</v>
          </cell>
        </row>
        <row r="403">
          <cell r="E403" t="str">
            <v>UA518SERVICE42</v>
          </cell>
          <cell r="F403" t="str">
            <v>UA518SECTOR9</v>
          </cell>
          <cell r="G403">
            <v>518</v>
          </cell>
          <cell r="H403">
            <v>42</v>
          </cell>
          <cell r="I403">
            <v>4476812.72510986</v>
          </cell>
        </row>
        <row r="404">
          <cell r="E404" t="str">
            <v>UA520SERVICE42</v>
          </cell>
          <cell r="F404" t="str">
            <v>UA520SECTOR9</v>
          </cell>
          <cell r="G404">
            <v>520</v>
          </cell>
          <cell r="H404">
            <v>42</v>
          </cell>
          <cell r="I404">
            <v>6809458.98945581</v>
          </cell>
        </row>
        <row r="405">
          <cell r="E405" t="str">
            <v>UA522SERVICE42</v>
          </cell>
          <cell r="F405" t="str">
            <v>UA522SECTOR9</v>
          </cell>
          <cell r="G405">
            <v>522</v>
          </cell>
          <cell r="H405">
            <v>42</v>
          </cell>
          <cell r="I405">
            <v>6141409.31456188</v>
          </cell>
        </row>
        <row r="406">
          <cell r="E406" t="str">
            <v>UA524SERVICE42</v>
          </cell>
          <cell r="F406" t="str">
            <v>UA524SECTOR9</v>
          </cell>
          <cell r="G406">
            <v>524</v>
          </cell>
          <cell r="H406">
            <v>42</v>
          </cell>
          <cell r="I406">
            <v>6076341.59208994</v>
          </cell>
        </row>
        <row r="407">
          <cell r="E407" t="str">
            <v>UA526SERVICE42</v>
          </cell>
          <cell r="F407" t="str">
            <v>UA526SECTOR9</v>
          </cell>
          <cell r="G407">
            <v>526</v>
          </cell>
          <cell r="H407">
            <v>42</v>
          </cell>
          <cell r="I407">
            <v>3529359.90351257</v>
          </cell>
        </row>
        <row r="408">
          <cell r="E408" t="str">
            <v>UA528SERVICE42</v>
          </cell>
          <cell r="F408" t="str">
            <v>UA528SECTOR9</v>
          </cell>
          <cell r="G408">
            <v>528</v>
          </cell>
          <cell r="H408">
            <v>42</v>
          </cell>
          <cell r="I408">
            <v>5413074.98139991</v>
          </cell>
        </row>
        <row r="409">
          <cell r="E409" t="str">
            <v>UA530SERVICE42</v>
          </cell>
          <cell r="F409" t="str">
            <v>UA530SECTOR9</v>
          </cell>
          <cell r="G409">
            <v>530</v>
          </cell>
          <cell r="H409">
            <v>42</v>
          </cell>
          <cell r="I409">
            <v>8393375.2129024</v>
          </cell>
        </row>
        <row r="410">
          <cell r="E410" t="str">
            <v>UA532SERVICE42</v>
          </cell>
          <cell r="F410" t="str">
            <v>UA532SECTOR9</v>
          </cell>
          <cell r="G410">
            <v>532</v>
          </cell>
          <cell r="H410">
            <v>42</v>
          </cell>
          <cell r="I410">
            <v>10640287.3075557</v>
          </cell>
        </row>
        <row r="411">
          <cell r="E411" t="str">
            <v>UA534SERVICE42</v>
          </cell>
          <cell r="F411" t="str">
            <v>UA534SECTOR9</v>
          </cell>
          <cell r="G411">
            <v>534</v>
          </cell>
          <cell r="H411">
            <v>42</v>
          </cell>
          <cell r="I411">
            <v>6308681.1919568</v>
          </cell>
        </row>
        <row r="412">
          <cell r="E412" t="str">
            <v>UA536SERVICE42</v>
          </cell>
          <cell r="F412" t="str">
            <v>UA536SECTOR9</v>
          </cell>
          <cell r="G412">
            <v>536</v>
          </cell>
          <cell r="H412">
            <v>42</v>
          </cell>
          <cell r="I412">
            <v>6190954.63999474</v>
          </cell>
        </row>
        <row r="413">
          <cell r="E413" t="str">
            <v>UA538SERVICE42</v>
          </cell>
          <cell r="F413" t="str">
            <v>UA538SECTOR9</v>
          </cell>
          <cell r="G413">
            <v>538</v>
          </cell>
          <cell r="H413">
            <v>42</v>
          </cell>
          <cell r="I413">
            <v>5753349.38858499</v>
          </cell>
        </row>
        <row r="414">
          <cell r="E414" t="str">
            <v>UA540SERVICE42</v>
          </cell>
          <cell r="F414" t="str">
            <v>UA540SECTOR9</v>
          </cell>
          <cell r="G414">
            <v>540</v>
          </cell>
          <cell r="H414">
            <v>42</v>
          </cell>
          <cell r="I414">
            <v>10674941.9614104</v>
          </cell>
        </row>
        <row r="415">
          <cell r="E415" t="str">
            <v>UA542SERVICE42</v>
          </cell>
          <cell r="F415" t="str">
            <v>UA542SECTOR9</v>
          </cell>
          <cell r="G415">
            <v>542</v>
          </cell>
          <cell r="H415">
            <v>42</v>
          </cell>
          <cell r="I415">
            <v>2529879.97788606</v>
          </cell>
        </row>
        <row r="416">
          <cell r="E416" t="str">
            <v>UA544SERVICE42</v>
          </cell>
          <cell r="F416" t="str">
            <v>UA544SECTOR9</v>
          </cell>
          <cell r="G416">
            <v>544</v>
          </cell>
          <cell r="H416">
            <v>42</v>
          </cell>
          <cell r="I416">
            <v>7872923.67962131</v>
          </cell>
        </row>
        <row r="417">
          <cell r="E417" t="str">
            <v>UA545SERVICE42</v>
          </cell>
          <cell r="F417" t="str">
            <v>UA545SECTOR9</v>
          </cell>
          <cell r="G417">
            <v>545</v>
          </cell>
          <cell r="H417">
            <v>42</v>
          </cell>
          <cell r="I417">
            <v>3125326.34802454</v>
          </cell>
        </row>
        <row r="418">
          <cell r="E418" t="str">
            <v>UA546SERVICE42</v>
          </cell>
          <cell r="F418" t="str">
            <v>UA546SECTOR9</v>
          </cell>
          <cell r="G418">
            <v>546</v>
          </cell>
          <cell r="H418">
            <v>42</v>
          </cell>
          <cell r="I418">
            <v>4090286.989538</v>
          </cell>
        </row>
        <row r="419">
          <cell r="E419" t="str">
            <v>UA548SERVICE42</v>
          </cell>
          <cell r="F419" t="str">
            <v>UA548SECTOR9</v>
          </cell>
          <cell r="G419">
            <v>548</v>
          </cell>
          <cell r="H419">
            <v>42</v>
          </cell>
          <cell r="I419">
            <v>4023955.81614428</v>
          </cell>
        </row>
        <row r="420">
          <cell r="E420" t="str">
            <v>UA550SERVICE42</v>
          </cell>
          <cell r="F420" t="str">
            <v>UA550SECTOR9</v>
          </cell>
          <cell r="G420">
            <v>550</v>
          </cell>
          <cell r="H420">
            <v>42</v>
          </cell>
          <cell r="I420">
            <v>6386383.42364659</v>
          </cell>
        </row>
        <row r="421">
          <cell r="E421" t="str">
            <v>UA552SERVICE42</v>
          </cell>
          <cell r="F421" t="str">
            <v>UA552SECTOR9</v>
          </cell>
          <cell r="G421">
            <v>552</v>
          </cell>
          <cell r="H421">
            <v>42</v>
          </cell>
          <cell r="I421">
            <v>15746975.4404227</v>
          </cell>
        </row>
        <row r="422">
          <cell r="E422" t="str">
            <v>UA512SERVICE44</v>
          </cell>
          <cell r="F422" t="str">
            <v>UA512SECTOR8</v>
          </cell>
          <cell r="G422">
            <v>512</v>
          </cell>
          <cell r="H422">
            <v>44</v>
          </cell>
          <cell r="I422">
            <v>193084.987721307</v>
          </cell>
        </row>
        <row r="423">
          <cell r="E423" t="str">
            <v>UA514SERVICE44</v>
          </cell>
          <cell r="F423" t="str">
            <v>UA514SECTOR8</v>
          </cell>
          <cell r="G423">
            <v>514</v>
          </cell>
          <cell r="H423">
            <v>44</v>
          </cell>
          <cell r="I423">
            <v>355752.646384708</v>
          </cell>
        </row>
        <row r="424">
          <cell r="E424" t="str">
            <v>UA516SERVICE44</v>
          </cell>
          <cell r="F424" t="str">
            <v>UA516SECTOR8</v>
          </cell>
          <cell r="G424">
            <v>516</v>
          </cell>
          <cell r="H424">
            <v>44</v>
          </cell>
          <cell r="I424">
            <v>392784.861719588</v>
          </cell>
        </row>
        <row r="425">
          <cell r="E425" t="str">
            <v>UA518SERVICE44</v>
          </cell>
          <cell r="F425" t="str">
            <v>UA518SECTOR8</v>
          </cell>
          <cell r="G425">
            <v>518</v>
          </cell>
          <cell r="H425">
            <v>44</v>
          </cell>
          <cell r="I425">
            <v>243957.257972683</v>
          </cell>
        </row>
        <row r="426">
          <cell r="E426" t="str">
            <v>UA520SERVICE44</v>
          </cell>
          <cell r="F426" t="str">
            <v>UA520SECTOR8</v>
          </cell>
          <cell r="G426">
            <v>520</v>
          </cell>
          <cell r="H426">
            <v>44</v>
          </cell>
          <cell r="I426">
            <v>424518.704684642</v>
          </cell>
        </row>
        <row r="427">
          <cell r="E427" t="str">
            <v>UA522SERVICE44</v>
          </cell>
          <cell r="F427" t="str">
            <v>UA522SECTOR8</v>
          </cell>
          <cell r="G427">
            <v>522</v>
          </cell>
          <cell r="H427">
            <v>44</v>
          </cell>
          <cell r="I427">
            <v>348556.457706822</v>
          </cell>
        </row>
        <row r="428">
          <cell r="E428" t="str">
            <v>UA524SERVICE44</v>
          </cell>
          <cell r="F428" t="str">
            <v>UA524SECTOR8</v>
          </cell>
          <cell r="G428">
            <v>524</v>
          </cell>
          <cell r="H428">
            <v>44</v>
          </cell>
          <cell r="I428">
            <v>307516.241309819</v>
          </cell>
        </row>
        <row r="429">
          <cell r="E429" t="str">
            <v>UA526SERVICE44</v>
          </cell>
          <cell r="F429" t="str">
            <v>UA526SECTOR8</v>
          </cell>
          <cell r="G429">
            <v>526</v>
          </cell>
          <cell r="H429">
            <v>44</v>
          </cell>
          <cell r="I429">
            <v>200687.027284944</v>
          </cell>
        </row>
        <row r="430">
          <cell r="E430" t="str">
            <v>UA528SERVICE44</v>
          </cell>
          <cell r="F430" t="str">
            <v>UA528SECTOR8</v>
          </cell>
          <cell r="G430">
            <v>528</v>
          </cell>
          <cell r="H430">
            <v>44</v>
          </cell>
          <cell r="I430">
            <v>355313.12133733</v>
          </cell>
        </row>
        <row r="431">
          <cell r="E431" t="str">
            <v>UA530SERVICE44</v>
          </cell>
          <cell r="F431" t="str">
            <v>UA530SECTOR8</v>
          </cell>
          <cell r="G431">
            <v>530</v>
          </cell>
          <cell r="H431">
            <v>44</v>
          </cell>
          <cell r="I431">
            <v>529815.093254626</v>
          </cell>
        </row>
        <row r="432">
          <cell r="E432" t="str">
            <v>UA532SERVICE44</v>
          </cell>
          <cell r="F432" t="str">
            <v>UA532SECTOR8</v>
          </cell>
          <cell r="G432">
            <v>532</v>
          </cell>
          <cell r="H432">
            <v>44</v>
          </cell>
          <cell r="I432">
            <v>616691.996356986</v>
          </cell>
        </row>
        <row r="433">
          <cell r="E433" t="str">
            <v>UA534SERVICE44</v>
          </cell>
          <cell r="F433" t="str">
            <v>UA534SECTOR8</v>
          </cell>
          <cell r="G433">
            <v>534</v>
          </cell>
          <cell r="H433">
            <v>44</v>
          </cell>
          <cell r="I433">
            <v>418013.179513489</v>
          </cell>
        </row>
        <row r="434">
          <cell r="E434" t="str">
            <v>UA536SERVICE44</v>
          </cell>
          <cell r="F434" t="str">
            <v>UA536SECTOR8</v>
          </cell>
          <cell r="G434">
            <v>536</v>
          </cell>
          <cell r="H434">
            <v>44</v>
          </cell>
          <cell r="I434">
            <v>401284.064322105</v>
          </cell>
        </row>
        <row r="435">
          <cell r="E435" t="str">
            <v>UA538SERVICE44</v>
          </cell>
          <cell r="F435" t="str">
            <v>UA538SECTOR8</v>
          </cell>
          <cell r="G435">
            <v>538</v>
          </cell>
          <cell r="H435">
            <v>44</v>
          </cell>
          <cell r="I435">
            <v>336976.436929179</v>
          </cell>
        </row>
        <row r="436">
          <cell r="E436" t="str">
            <v>UA540SERVICE44</v>
          </cell>
          <cell r="F436" t="str">
            <v>UA540SECTOR8</v>
          </cell>
          <cell r="G436">
            <v>540</v>
          </cell>
          <cell r="H436">
            <v>44</v>
          </cell>
          <cell r="I436">
            <v>691536.211901305</v>
          </cell>
        </row>
        <row r="437">
          <cell r="E437" t="str">
            <v>UA542SERVICE44</v>
          </cell>
          <cell r="F437" t="str">
            <v>UA542SECTOR8</v>
          </cell>
          <cell r="G437">
            <v>542</v>
          </cell>
          <cell r="H437">
            <v>44</v>
          </cell>
          <cell r="I437">
            <v>169165.068246841</v>
          </cell>
        </row>
        <row r="438">
          <cell r="E438" t="str">
            <v>UA544SERVICE44</v>
          </cell>
          <cell r="F438" t="str">
            <v>UA544SECTOR8</v>
          </cell>
          <cell r="G438">
            <v>544</v>
          </cell>
          <cell r="H438">
            <v>44</v>
          </cell>
          <cell r="I438">
            <v>559991.836478958</v>
          </cell>
        </row>
        <row r="439">
          <cell r="E439" t="str">
            <v>UA545SERVICE44</v>
          </cell>
          <cell r="F439" t="str">
            <v>UA545SECTOR8</v>
          </cell>
          <cell r="G439">
            <v>545</v>
          </cell>
          <cell r="H439">
            <v>44</v>
          </cell>
          <cell r="I439">
            <v>243418.565414621</v>
          </cell>
        </row>
        <row r="440">
          <cell r="E440" t="str">
            <v>UA546SERVICE44</v>
          </cell>
          <cell r="F440" t="str">
            <v>UA546SECTOR8</v>
          </cell>
          <cell r="G440">
            <v>546</v>
          </cell>
          <cell r="H440">
            <v>44</v>
          </cell>
          <cell r="I440">
            <v>258008.108171278</v>
          </cell>
        </row>
        <row r="441">
          <cell r="E441" t="str">
            <v>UA548SERVICE44</v>
          </cell>
          <cell r="F441" t="str">
            <v>UA548SECTOR8</v>
          </cell>
          <cell r="G441">
            <v>548</v>
          </cell>
          <cell r="H441">
            <v>44</v>
          </cell>
          <cell r="I441">
            <v>216421.237775002</v>
          </cell>
        </row>
        <row r="442">
          <cell r="E442" t="str">
            <v>UA550SERVICE44</v>
          </cell>
          <cell r="F442" t="str">
            <v>UA550SECTOR8</v>
          </cell>
          <cell r="G442">
            <v>550</v>
          </cell>
          <cell r="H442">
            <v>44</v>
          </cell>
          <cell r="I442">
            <v>354427.843336631</v>
          </cell>
        </row>
        <row r="443">
          <cell r="E443" t="str">
            <v>UA552SERVICE44</v>
          </cell>
          <cell r="F443" t="str">
            <v>UA552SECTOR8</v>
          </cell>
          <cell r="G443">
            <v>552</v>
          </cell>
          <cell r="H443">
            <v>44</v>
          </cell>
          <cell r="I443">
            <v>836208.935078851</v>
          </cell>
        </row>
        <row r="444">
          <cell r="E444" t="str">
            <v>UA512SERVICE45</v>
          </cell>
          <cell r="F444" t="str">
            <v>UA512SECTOR11</v>
          </cell>
          <cell r="G444">
            <v>512</v>
          </cell>
          <cell r="H444">
            <v>45</v>
          </cell>
          <cell r="I444">
            <v>138243.664448134</v>
          </cell>
        </row>
        <row r="445">
          <cell r="E445" t="str">
            <v>UA514SERVICE45</v>
          </cell>
          <cell r="F445" t="str">
            <v>UA514SECTOR11</v>
          </cell>
          <cell r="G445">
            <v>514</v>
          </cell>
          <cell r="H445">
            <v>45</v>
          </cell>
          <cell r="I445">
            <v>233391.810027962</v>
          </cell>
        </row>
        <row r="446">
          <cell r="E446" t="str">
            <v>UA516SERVICE45</v>
          </cell>
          <cell r="F446" t="str">
            <v>UA516SECTOR11</v>
          </cell>
          <cell r="G446">
            <v>516</v>
          </cell>
          <cell r="H446">
            <v>45</v>
          </cell>
          <cell r="I446">
            <v>248770.99519273</v>
          </cell>
        </row>
        <row r="447">
          <cell r="E447" t="str">
            <v>UA518SERVICE45</v>
          </cell>
          <cell r="F447" t="str">
            <v>UA518SECTOR11</v>
          </cell>
          <cell r="G447">
            <v>518</v>
          </cell>
          <cell r="H447">
            <v>45</v>
          </cell>
          <cell r="I447">
            <v>192662.319646544</v>
          </cell>
        </row>
        <row r="448">
          <cell r="E448" t="str">
            <v>UA520SERVICE45</v>
          </cell>
          <cell r="F448" t="str">
            <v>UA520SECTOR11</v>
          </cell>
          <cell r="G448">
            <v>520</v>
          </cell>
          <cell r="H448">
            <v>45</v>
          </cell>
          <cell r="I448">
            <v>229166.759158521</v>
          </cell>
        </row>
        <row r="449">
          <cell r="E449" t="str">
            <v>UA522SERVICE45</v>
          </cell>
          <cell r="F449" t="str">
            <v>UA522SECTOR11</v>
          </cell>
          <cell r="G449">
            <v>522</v>
          </cell>
          <cell r="H449">
            <v>45</v>
          </cell>
          <cell r="I449">
            <v>216829.610619751</v>
          </cell>
        </row>
        <row r="450">
          <cell r="E450" t="str">
            <v>UA524SERVICE45</v>
          </cell>
          <cell r="F450" t="str">
            <v>UA524SECTOR11</v>
          </cell>
          <cell r="G450">
            <v>524</v>
          </cell>
          <cell r="H450">
            <v>45</v>
          </cell>
          <cell r="I450">
            <v>255024.070479504</v>
          </cell>
        </row>
        <row r="451">
          <cell r="E451" t="str">
            <v>UA526SERVICE45</v>
          </cell>
          <cell r="F451" t="str">
            <v>UA526SECTOR11</v>
          </cell>
          <cell r="G451">
            <v>526</v>
          </cell>
          <cell r="H451">
            <v>45</v>
          </cell>
          <cell r="I451">
            <v>127427.534222363</v>
          </cell>
        </row>
        <row r="452">
          <cell r="E452" t="str">
            <v>UA528SERVICE45</v>
          </cell>
          <cell r="F452" t="str">
            <v>UA528SECTOR11</v>
          </cell>
          <cell r="G452">
            <v>528</v>
          </cell>
          <cell r="H452">
            <v>45</v>
          </cell>
          <cell r="I452">
            <v>226293.7245673</v>
          </cell>
        </row>
        <row r="453">
          <cell r="E453" t="str">
            <v>UA530SERVICE45</v>
          </cell>
          <cell r="F453" t="str">
            <v>UA530SECTOR11</v>
          </cell>
          <cell r="G453">
            <v>530</v>
          </cell>
          <cell r="H453">
            <v>45</v>
          </cell>
          <cell r="I453">
            <v>351017.226233221</v>
          </cell>
        </row>
        <row r="454">
          <cell r="E454" t="str">
            <v>UA532SERVICE45</v>
          </cell>
          <cell r="F454" t="str">
            <v>UA532SECTOR11</v>
          </cell>
          <cell r="G454">
            <v>532</v>
          </cell>
          <cell r="H454">
            <v>45</v>
          </cell>
          <cell r="I454">
            <v>396985.779692747</v>
          </cell>
        </row>
        <row r="455">
          <cell r="E455" t="str">
            <v>UA534SERVICE45</v>
          </cell>
          <cell r="F455" t="str">
            <v>UA534SECTOR11</v>
          </cell>
          <cell r="G455">
            <v>534</v>
          </cell>
          <cell r="H455">
            <v>45</v>
          </cell>
          <cell r="I455">
            <v>266854.212913941</v>
          </cell>
        </row>
        <row r="456">
          <cell r="E456" t="str">
            <v>UA536SERVICE45</v>
          </cell>
          <cell r="F456" t="str">
            <v>UA536SECTOR11</v>
          </cell>
          <cell r="G456">
            <v>536</v>
          </cell>
          <cell r="H456">
            <v>45</v>
          </cell>
          <cell r="I456">
            <v>245728.958566732</v>
          </cell>
        </row>
        <row r="457">
          <cell r="E457" t="str">
            <v>UA538SERVICE45</v>
          </cell>
          <cell r="F457" t="str">
            <v>UA538SECTOR11</v>
          </cell>
          <cell r="G457">
            <v>538</v>
          </cell>
          <cell r="H457">
            <v>45</v>
          </cell>
          <cell r="I457">
            <v>203309.447837537</v>
          </cell>
        </row>
        <row r="458">
          <cell r="E458" t="str">
            <v>UA540SERVICE45</v>
          </cell>
          <cell r="F458" t="str">
            <v>UA540SECTOR11</v>
          </cell>
          <cell r="G458">
            <v>540</v>
          </cell>
          <cell r="H458">
            <v>45</v>
          </cell>
          <cell r="I458">
            <v>420477.062526844</v>
          </cell>
        </row>
        <row r="459">
          <cell r="E459" t="str">
            <v>UA542SERVICE45</v>
          </cell>
          <cell r="F459" t="str">
            <v>UA542SECTOR11</v>
          </cell>
          <cell r="G459">
            <v>542</v>
          </cell>
          <cell r="H459">
            <v>45</v>
          </cell>
          <cell r="I459">
            <v>94303.1354059401</v>
          </cell>
        </row>
        <row r="460">
          <cell r="E460" t="str">
            <v>UA544SERVICE45</v>
          </cell>
          <cell r="F460" t="str">
            <v>UA544SECTOR11</v>
          </cell>
          <cell r="G460">
            <v>544</v>
          </cell>
          <cell r="H460">
            <v>45</v>
          </cell>
          <cell r="I460">
            <v>294739.548652257</v>
          </cell>
        </row>
        <row r="461">
          <cell r="E461" t="str">
            <v>UA545SERVICE45</v>
          </cell>
          <cell r="F461" t="str">
            <v>UA545SECTOR11</v>
          </cell>
          <cell r="G461">
            <v>545</v>
          </cell>
          <cell r="H461">
            <v>45</v>
          </cell>
          <cell r="I461">
            <v>136553.644100357</v>
          </cell>
        </row>
        <row r="462">
          <cell r="E462" t="str">
            <v>UA546SERVICE45</v>
          </cell>
          <cell r="F462" t="str">
            <v>UA546SECTOR11</v>
          </cell>
          <cell r="G462">
            <v>546</v>
          </cell>
          <cell r="H462">
            <v>45</v>
          </cell>
          <cell r="I462">
            <v>159368.918795343</v>
          </cell>
        </row>
        <row r="463">
          <cell r="E463" t="str">
            <v>UA548SERVICE45</v>
          </cell>
          <cell r="F463" t="str">
            <v>UA548SECTOR11</v>
          </cell>
          <cell r="G463">
            <v>548</v>
          </cell>
          <cell r="H463">
            <v>45</v>
          </cell>
          <cell r="I463">
            <v>152608.837404236</v>
          </cell>
        </row>
        <row r="464">
          <cell r="E464" t="str">
            <v>UA550SERVICE45</v>
          </cell>
          <cell r="F464" t="str">
            <v>UA550SECTOR11</v>
          </cell>
          <cell r="G464">
            <v>550</v>
          </cell>
          <cell r="H464">
            <v>45</v>
          </cell>
          <cell r="I464">
            <v>230856.779506297</v>
          </cell>
        </row>
        <row r="465">
          <cell r="E465" t="str">
            <v>UA552SERVICE45</v>
          </cell>
          <cell r="F465" t="str">
            <v>UA552SECTOR11</v>
          </cell>
          <cell r="G465">
            <v>552</v>
          </cell>
          <cell r="H465">
            <v>45</v>
          </cell>
          <cell r="I465">
            <v>451742.438960713</v>
          </cell>
        </row>
        <row r="466">
          <cell r="E466" t="str">
            <v>UA512SERVICE46</v>
          </cell>
          <cell r="F466" t="str">
            <v>UA512SECTOR11</v>
          </cell>
          <cell r="G466">
            <v>512</v>
          </cell>
          <cell r="H466">
            <v>46</v>
          </cell>
          <cell r="I466">
            <v>79628.6073827704</v>
          </cell>
        </row>
        <row r="467">
          <cell r="E467" t="str">
            <v>UA514SERVICE46</v>
          </cell>
          <cell r="F467" t="str">
            <v>UA514SECTOR11</v>
          </cell>
          <cell r="G467">
            <v>514</v>
          </cell>
          <cell r="H467">
            <v>46</v>
          </cell>
          <cell r="I467">
            <v>202972.312261626</v>
          </cell>
        </row>
        <row r="468">
          <cell r="E468" t="str">
            <v>UA516SERVICE46</v>
          </cell>
          <cell r="F468" t="str">
            <v>UA516SECTOR11</v>
          </cell>
          <cell r="G468">
            <v>516</v>
          </cell>
          <cell r="H468">
            <v>46</v>
          </cell>
          <cell r="I468">
            <v>235660.359570781</v>
          </cell>
        </row>
        <row r="469">
          <cell r="E469" t="str">
            <v>UA518SERVICE46</v>
          </cell>
          <cell r="F469" t="str">
            <v>UA518SECTOR11</v>
          </cell>
          <cell r="G469">
            <v>518</v>
          </cell>
          <cell r="H469">
            <v>46</v>
          </cell>
          <cell r="I469">
            <v>94747.963214942</v>
          </cell>
        </row>
        <row r="470">
          <cell r="E470" t="str">
            <v>UA520SERVICE46</v>
          </cell>
          <cell r="F470" t="str">
            <v>UA520SECTOR11</v>
          </cell>
          <cell r="G470">
            <v>520</v>
          </cell>
          <cell r="H470">
            <v>46</v>
          </cell>
          <cell r="I470">
            <v>20159.1411095621</v>
          </cell>
        </row>
        <row r="471">
          <cell r="E471" t="str">
            <v>UA522SERVICE46</v>
          </cell>
          <cell r="F471" t="str">
            <v>UA522SECTOR11</v>
          </cell>
          <cell r="G471">
            <v>522</v>
          </cell>
          <cell r="H471">
            <v>46</v>
          </cell>
          <cell r="I471">
            <v>0</v>
          </cell>
        </row>
        <row r="472">
          <cell r="E472" t="str">
            <v>UA524SERVICE46</v>
          </cell>
          <cell r="F472" t="str">
            <v>UA524SECTOR11</v>
          </cell>
          <cell r="G472">
            <v>524</v>
          </cell>
          <cell r="H472">
            <v>46</v>
          </cell>
          <cell r="I472">
            <v>0</v>
          </cell>
        </row>
        <row r="473">
          <cell r="E473" t="str">
            <v>UA526SERVICE46</v>
          </cell>
          <cell r="F473" t="str">
            <v>UA526SECTOR11</v>
          </cell>
          <cell r="G473">
            <v>526</v>
          </cell>
          <cell r="H473">
            <v>46</v>
          </cell>
          <cell r="I473">
            <v>130177.653714997</v>
          </cell>
        </row>
        <row r="474">
          <cell r="E474" t="str">
            <v>UA528SERVICE46</v>
          </cell>
          <cell r="F474" t="str">
            <v>UA528SECTOR11</v>
          </cell>
          <cell r="G474">
            <v>528</v>
          </cell>
          <cell r="H474">
            <v>46</v>
          </cell>
          <cell r="I474">
            <v>123978.717823807</v>
          </cell>
        </row>
        <row r="475">
          <cell r="E475" t="str">
            <v>UA530SERVICE46</v>
          </cell>
          <cell r="F475" t="str">
            <v>UA530SECTOR11</v>
          </cell>
          <cell r="G475">
            <v>530</v>
          </cell>
          <cell r="H475">
            <v>46</v>
          </cell>
          <cell r="I475">
            <v>89708.1779375514</v>
          </cell>
        </row>
        <row r="476">
          <cell r="E476" t="str">
            <v>UA532SERVICE46</v>
          </cell>
          <cell r="F476" t="str">
            <v>UA532SECTOR11</v>
          </cell>
          <cell r="G476">
            <v>532</v>
          </cell>
          <cell r="H476">
            <v>46</v>
          </cell>
          <cell r="I476">
            <v>78620.6503272923</v>
          </cell>
        </row>
        <row r="477">
          <cell r="E477" t="str">
            <v>UA534SERVICE46</v>
          </cell>
          <cell r="F477" t="str">
            <v>UA534SECTOR11</v>
          </cell>
          <cell r="G477">
            <v>534</v>
          </cell>
          <cell r="H477">
            <v>46</v>
          </cell>
          <cell r="I477">
            <v>29230.7546088651</v>
          </cell>
        </row>
        <row r="478">
          <cell r="E478" t="str">
            <v>UA536SERVICE46</v>
          </cell>
          <cell r="F478" t="str">
            <v>UA536SECTOR11</v>
          </cell>
          <cell r="G478">
            <v>536</v>
          </cell>
          <cell r="H478">
            <v>46</v>
          </cell>
          <cell r="I478">
            <v>23686.9908037355</v>
          </cell>
        </row>
        <row r="479">
          <cell r="E479" t="str">
            <v>UA538SERVICE46</v>
          </cell>
          <cell r="F479" t="str">
            <v>UA538SECTOR11</v>
          </cell>
          <cell r="G479">
            <v>538</v>
          </cell>
          <cell r="H479">
            <v>46</v>
          </cell>
          <cell r="I479">
            <v>40318.2822191242</v>
          </cell>
        </row>
        <row r="480">
          <cell r="E480" t="str">
            <v>UA540SERVICE46</v>
          </cell>
          <cell r="F480" t="str">
            <v>UA540SECTOR11</v>
          </cell>
          <cell r="G480">
            <v>540</v>
          </cell>
          <cell r="H480">
            <v>46</v>
          </cell>
          <cell r="I480">
            <v>0</v>
          </cell>
        </row>
        <row r="481">
          <cell r="E481" t="str">
            <v>UA542SERVICE46</v>
          </cell>
          <cell r="F481" t="str">
            <v>UA542SECTOR11</v>
          </cell>
          <cell r="G481">
            <v>542</v>
          </cell>
          <cell r="H481">
            <v>46</v>
          </cell>
          <cell r="I481">
            <v>0</v>
          </cell>
        </row>
        <row r="482">
          <cell r="E482" t="str">
            <v>UA544SERVICE46</v>
          </cell>
          <cell r="F482" t="str">
            <v>UA544SECTOR11</v>
          </cell>
          <cell r="G482">
            <v>544</v>
          </cell>
          <cell r="H482">
            <v>46</v>
          </cell>
          <cell r="I482">
            <v>0</v>
          </cell>
        </row>
        <row r="483">
          <cell r="E483" t="str">
            <v>UA545SERVICE46</v>
          </cell>
          <cell r="F483" t="str">
            <v>UA545SECTOR11</v>
          </cell>
          <cell r="G483">
            <v>545</v>
          </cell>
          <cell r="H483">
            <v>46</v>
          </cell>
          <cell r="I483">
            <v>0</v>
          </cell>
        </row>
        <row r="484">
          <cell r="E484" t="str">
            <v>UA546SERVICE46</v>
          </cell>
          <cell r="F484" t="str">
            <v>UA546SECTOR11</v>
          </cell>
          <cell r="G484">
            <v>546</v>
          </cell>
          <cell r="H484">
            <v>46</v>
          </cell>
          <cell r="I484">
            <v>0</v>
          </cell>
        </row>
        <row r="485">
          <cell r="E485" t="str">
            <v>UA548SERVICE46</v>
          </cell>
          <cell r="F485" t="str">
            <v>UA548SECTOR11</v>
          </cell>
          <cell r="G485">
            <v>548</v>
          </cell>
          <cell r="H485">
            <v>46</v>
          </cell>
          <cell r="I485">
            <v>0</v>
          </cell>
        </row>
        <row r="486">
          <cell r="E486" t="str">
            <v>UA550SERVICE46</v>
          </cell>
          <cell r="F486" t="str">
            <v>UA550SECTOR11</v>
          </cell>
          <cell r="G486">
            <v>550</v>
          </cell>
          <cell r="H486">
            <v>46</v>
          </cell>
          <cell r="I486">
            <v>0</v>
          </cell>
        </row>
        <row r="487">
          <cell r="E487" t="str">
            <v>UA552SERVICE46</v>
          </cell>
          <cell r="F487" t="str">
            <v>UA552SECTOR11</v>
          </cell>
          <cell r="G487">
            <v>552</v>
          </cell>
          <cell r="H487">
            <v>46</v>
          </cell>
          <cell r="I487">
            <v>24190.9693314745</v>
          </cell>
        </row>
        <row r="488">
          <cell r="E488" t="str">
            <v>UA512SERVICE47</v>
          </cell>
          <cell r="F488" t="str">
            <v>UA512SECTOR11</v>
          </cell>
          <cell r="G488">
            <v>512</v>
          </cell>
          <cell r="H488">
            <v>47</v>
          </cell>
          <cell r="I488">
            <v>1320975.92681071</v>
          </cell>
        </row>
        <row r="489">
          <cell r="E489" t="str">
            <v>UA514SERVICE47</v>
          </cell>
          <cell r="F489" t="str">
            <v>UA514SECTOR11</v>
          </cell>
          <cell r="G489">
            <v>514</v>
          </cell>
          <cell r="H489">
            <v>47</v>
          </cell>
          <cell r="I489">
            <v>1945242.45728662</v>
          </cell>
        </row>
        <row r="490">
          <cell r="E490" t="str">
            <v>UA516SERVICE47</v>
          </cell>
          <cell r="F490" t="str">
            <v>UA516SECTOR11</v>
          </cell>
          <cell r="G490">
            <v>516</v>
          </cell>
          <cell r="H490">
            <v>47</v>
          </cell>
          <cell r="I490">
            <v>1815883.73654017</v>
          </cell>
        </row>
        <row r="491">
          <cell r="E491" t="str">
            <v>UA518SERVICE47</v>
          </cell>
          <cell r="F491" t="str">
            <v>UA518SECTOR11</v>
          </cell>
          <cell r="G491">
            <v>518</v>
          </cell>
          <cell r="H491">
            <v>47</v>
          </cell>
          <cell r="I491">
            <v>1568273.95584957</v>
          </cell>
        </row>
        <row r="492">
          <cell r="E492" t="str">
            <v>UA520SERVICE47</v>
          </cell>
          <cell r="F492" t="str">
            <v>UA520SECTOR11</v>
          </cell>
          <cell r="G492">
            <v>520</v>
          </cell>
          <cell r="H492">
            <v>47</v>
          </cell>
          <cell r="I492">
            <v>2404306.91145907</v>
          </cell>
        </row>
        <row r="493">
          <cell r="E493" t="str">
            <v>UA522SERVICE47</v>
          </cell>
          <cell r="F493" t="str">
            <v>UA522SECTOR11</v>
          </cell>
          <cell r="G493">
            <v>522</v>
          </cell>
          <cell r="H493">
            <v>47</v>
          </cell>
          <cell r="I493">
            <v>2154856.66408683</v>
          </cell>
        </row>
        <row r="494">
          <cell r="E494" t="str">
            <v>UA524SERVICE47</v>
          </cell>
          <cell r="F494" t="str">
            <v>UA524SECTOR11</v>
          </cell>
          <cell r="G494">
            <v>524</v>
          </cell>
          <cell r="H494">
            <v>47</v>
          </cell>
          <cell r="I494">
            <v>2198301.96457164</v>
          </cell>
        </row>
        <row r="495">
          <cell r="E495" t="str">
            <v>UA526SERVICE47</v>
          </cell>
          <cell r="F495" t="str">
            <v>UA526SECTOR11</v>
          </cell>
          <cell r="G495">
            <v>526</v>
          </cell>
          <cell r="H495">
            <v>47</v>
          </cell>
          <cell r="I495">
            <v>1259972.06174565</v>
          </cell>
        </row>
        <row r="496">
          <cell r="E496" t="str">
            <v>UA528SERVICE47</v>
          </cell>
          <cell r="F496" t="str">
            <v>UA528SECTOR11</v>
          </cell>
          <cell r="G496">
            <v>528</v>
          </cell>
          <cell r="H496">
            <v>47</v>
          </cell>
          <cell r="I496">
            <v>2174940.00158313</v>
          </cell>
        </row>
        <row r="497">
          <cell r="E497" t="str">
            <v>UA530SERVICE47</v>
          </cell>
          <cell r="F497" t="str">
            <v>UA530SECTOR11</v>
          </cell>
          <cell r="G497">
            <v>530</v>
          </cell>
          <cell r="H497">
            <v>47</v>
          </cell>
          <cell r="I497">
            <v>2993951.12622734</v>
          </cell>
        </row>
        <row r="498">
          <cell r="E498" t="str">
            <v>UA532SERVICE47</v>
          </cell>
          <cell r="F498" t="str">
            <v>UA532SECTOR11</v>
          </cell>
          <cell r="G498">
            <v>532</v>
          </cell>
          <cell r="H498">
            <v>47</v>
          </cell>
          <cell r="I498">
            <v>3664937.67072896</v>
          </cell>
        </row>
        <row r="499">
          <cell r="E499" t="str">
            <v>UA534SERVICE47</v>
          </cell>
          <cell r="F499" t="str">
            <v>UA534SECTOR11</v>
          </cell>
          <cell r="G499">
            <v>534</v>
          </cell>
          <cell r="H499">
            <v>47</v>
          </cell>
          <cell r="I499">
            <v>2212711.26766292</v>
          </cell>
        </row>
        <row r="500">
          <cell r="E500" t="str">
            <v>UA536SERVICE47</v>
          </cell>
          <cell r="F500" t="str">
            <v>UA536SECTOR11</v>
          </cell>
          <cell r="G500">
            <v>536</v>
          </cell>
          <cell r="H500">
            <v>47</v>
          </cell>
          <cell r="I500">
            <v>2136050.09181175</v>
          </cell>
        </row>
        <row r="501">
          <cell r="E501" t="str">
            <v>UA538SERVICE47</v>
          </cell>
          <cell r="F501" t="str">
            <v>UA538SECTOR11</v>
          </cell>
          <cell r="G501">
            <v>538</v>
          </cell>
          <cell r="H501">
            <v>47</v>
          </cell>
          <cell r="I501">
            <v>1992156.3959331</v>
          </cell>
        </row>
        <row r="502">
          <cell r="E502" t="str">
            <v>UA540SERVICE47</v>
          </cell>
          <cell r="F502" t="str">
            <v>UA540SECTOR11</v>
          </cell>
          <cell r="G502">
            <v>540</v>
          </cell>
          <cell r="H502">
            <v>47</v>
          </cell>
          <cell r="I502">
            <v>3735199.46274731</v>
          </cell>
        </row>
        <row r="503">
          <cell r="E503" t="str">
            <v>UA542SERVICE47</v>
          </cell>
          <cell r="F503" t="str">
            <v>UA542SECTOR11</v>
          </cell>
          <cell r="G503">
            <v>542</v>
          </cell>
          <cell r="H503">
            <v>47</v>
          </cell>
          <cell r="I503">
            <v>876461.700075782</v>
          </cell>
        </row>
        <row r="504">
          <cell r="E504" t="str">
            <v>UA544SERVICE47</v>
          </cell>
          <cell r="F504" t="str">
            <v>UA544SECTOR11</v>
          </cell>
          <cell r="G504">
            <v>544</v>
          </cell>
          <cell r="H504">
            <v>47</v>
          </cell>
          <cell r="I504">
            <v>2772111.25234733</v>
          </cell>
        </row>
        <row r="505">
          <cell r="E505" t="str">
            <v>UA545SERVICE47</v>
          </cell>
          <cell r="F505" t="str">
            <v>UA545SECTOR11</v>
          </cell>
          <cell r="G505">
            <v>545</v>
          </cell>
          <cell r="H505">
            <v>47</v>
          </cell>
          <cell r="I505">
            <v>1097582.47076055</v>
          </cell>
        </row>
        <row r="506">
          <cell r="E506" t="str">
            <v>UA546SERVICE47</v>
          </cell>
          <cell r="F506" t="str">
            <v>UA546SECTOR11</v>
          </cell>
          <cell r="G506">
            <v>546</v>
          </cell>
          <cell r="H506">
            <v>47</v>
          </cell>
          <cell r="I506">
            <v>1392045.78561963</v>
          </cell>
        </row>
        <row r="507">
          <cell r="E507" t="str">
            <v>UA548SERVICE47</v>
          </cell>
          <cell r="F507" t="str">
            <v>UA548SECTOR11</v>
          </cell>
          <cell r="G507">
            <v>548</v>
          </cell>
          <cell r="H507">
            <v>47</v>
          </cell>
          <cell r="I507">
            <v>1419652.65189031</v>
          </cell>
        </row>
        <row r="508">
          <cell r="E508" t="str">
            <v>UA550SERVICE47</v>
          </cell>
          <cell r="F508" t="str">
            <v>UA550SECTOR11</v>
          </cell>
          <cell r="G508">
            <v>550</v>
          </cell>
          <cell r="H508">
            <v>47</v>
          </cell>
          <cell r="I508">
            <v>2200559.49731765</v>
          </cell>
        </row>
        <row r="509">
          <cell r="E509" t="str">
            <v>UA552SERVICE47</v>
          </cell>
          <cell r="F509" t="str">
            <v>UA552SECTOR11</v>
          </cell>
          <cell r="G509">
            <v>552</v>
          </cell>
          <cell r="H509">
            <v>47</v>
          </cell>
          <cell r="I509">
            <v>5288933.10209018</v>
          </cell>
        </row>
        <row r="510">
          <cell r="E510" t="str">
            <v>UA512SERVICE48</v>
          </cell>
          <cell r="F510" t="str">
            <v>UA512SECTOR11</v>
          </cell>
          <cell r="G510">
            <v>512</v>
          </cell>
          <cell r="H510">
            <v>48</v>
          </cell>
          <cell r="I510">
            <v>1085744.63626724</v>
          </cell>
        </row>
        <row r="511">
          <cell r="E511" t="str">
            <v>UA514SERVICE48</v>
          </cell>
          <cell r="F511" t="str">
            <v>UA514SECTOR11</v>
          </cell>
          <cell r="G511">
            <v>514</v>
          </cell>
          <cell r="H511">
            <v>48</v>
          </cell>
          <cell r="I511">
            <v>1639321.4046199</v>
          </cell>
        </row>
        <row r="512">
          <cell r="E512" t="str">
            <v>UA516SERVICE48</v>
          </cell>
          <cell r="F512" t="str">
            <v>UA516SECTOR11</v>
          </cell>
          <cell r="G512">
            <v>516</v>
          </cell>
          <cell r="H512">
            <v>48</v>
          </cell>
          <cell r="I512">
            <v>1506191.49158317</v>
          </cell>
        </row>
        <row r="513">
          <cell r="E513" t="str">
            <v>UA518SERVICE48</v>
          </cell>
          <cell r="F513" t="str">
            <v>UA518SECTOR11</v>
          </cell>
          <cell r="G513">
            <v>518</v>
          </cell>
          <cell r="H513">
            <v>48</v>
          </cell>
          <cell r="I513">
            <v>1350861.82458667</v>
          </cell>
        </row>
        <row r="514">
          <cell r="E514" t="str">
            <v>UA520SERVICE48</v>
          </cell>
          <cell r="F514" t="str">
            <v>UA520SECTOR11</v>
          </cell>
          <cell r="G514">
            <v>520</v>
          </cell>
          <cell r="H514">
            <v>48</v>
          </cell>
          <cell r="I514">
            <v>1949460.33776127</v>
          </cell>
        </row>
        <row r="515">
          <cell r="E515" t="str">
            <v>UA522SERVICE48</v>
          </cell>
          <cell r="F515" t="str">
            <v>UA522SECTOR11</v>
          </cell>
          <cell r="G515">
            <v>522</v>
          </cell>
          <cell r="H515">
            <v>48</v>
          </cell>
          <cell r="I515">
            <v>1764196.75302754</v>
          </cell>
        </row>
        <row r="516">
          <cell r="E516" t="str">
            <v>UA524SERVICE48</v>
          </cell>
          <cell r="F516" t="str">
            <v>UA524SECTOR11</v>
          </cell>
          <cell r="G516">
            <v>524</v>
          </cell>
          <cell r="H516">
            <v>48</v>
          </cell>
          <cell r="I516">
            <v>1879180.99759108</v>
          </cell>
        </row>
        <row r="517">
          <cell r="E517" t="str">
            <v>UA526SERVICE48</v>
          </cell>
          <cell r="F517" t="str">
            <v>UA526SECTOR11</v>
          </cell>
          <cell r="G517">
            <v>526</v>
          </cell>
          <cell r="H517">
            <v>48</v>
          </cell>
          <cell r="I517">
            <v>1111377.57571732</v>
          </cell>
        </row>
        <row r="518">
          <cell r="E518" t="str">
            <v>UA528SERVICE48</v>
          </cell>
          <cell r="F518" t="str">
            <v>UA528SECTOR11</v>
          </cell>
          <cell r="G518">
            <v>528</v>
          </cell>
          <cell r="H518">
            <v>48</v>
          </cell>
          <cell r="I518">
            <v>1645955.95590476</v>
          </cell>
        </row>
        <row r="519">
          <cell r="E519" t="str">
            <v>UA530SERVICE48</v>
          </cell>
          <cell r="F519" t="str">
            <v>UA530SECTOR11</v>
          </cell>
          <cell r="G519">
            <v>530</v>
          </cell>
          <cell r="H519">
            <v>48</v>
          </cell>
          <cell r="I519">
            <v>2574016.2097185</v>
          </cell>
        </row>
        <row r="520">
          <cell r="E520" t="str">
            <v>UA532SERVICE48</v>
          </cell>
          <cell r="F520" t="str">
            <v>UA532SECTOR11</v>
          </cell>
          <cell r="G520">
            <v>532</v>
          </cell>
          <cell r="H520">
            <v>48</v>
          </cell>
          <cell r="I520">
            <v>3130635.56953041</v>
          </cell>
        </row>
        <row r="521">
          <cell r="E521" t="str">
            <v>UA534SERVICE48</v>
          </cell>
          <cell r="F521" t="str">
            <v>UA534SECTOR11</v>
          </cell>
          <cell r="G521">
            <v>534</v>
          </cell>
          <cell r="H521">
            <v>48</v>
          </cell>
          <cell r="I521">
            <v>1754550.93936907</v>
          </cell>
        </row>
        <row r="522">
          <cell r="E522" t="str">
            <v>UA536SERVICE48</v>
          </cell>
          <cell r="F522" t="str">
            <v>UA536SECTOR11</v>
          </cell>
          <cell r="G522">
            <v>536</v>
          </cell>
          <cell r="H522">
            <v>48</v>
          </cell>
          <cell r="I522">
            <v>1787071.42017876</v>
          </cell>
        </row>
        <row r="523">
          <cell r="E523" t="str">
            <v>UA538SERVICE48</v>
          </cell>
          <cell r="F523" t="str">
            <v>UA538SECTOR11</v>
          </cell>
          <cell r="G523">
            <v>538</v>
          </cell>
          <cell r="H523">
            <v>48</v>
          </cell>
          <cell r="I523">
            <v>1756030.62841182</v>
          </cell>
        </row>
        <row r="524">
          <cell r="E524" t="str">
            <v>UA540SERVICE48</v>
          </cell>
          <cell r="F524" t="str">
            <v>UA540SECTOR11</v>
          </cell>
          <cell r="G524">
            <v>540</v>
          </cell>
          <cell r="H524">
            <v>48</v>
          </cell>
          <cell r="I524">
            <v>2928209.1685653</v>
          </cell>
        </row>
        <row r="525">
          <cell r="E525" t="str">
            <v>UA542SERVICE48</v>
          </cell>
          <cell r="F525" t="str">
            <v>UA542SECTOR11</v>
          </cell>
          <cell r="G525">
            <v>542</v>
          </cell>
          <cell r="H525">
            <v>48</v>
          </cell>
          <cell r="I525">
            <v>710895.252987844</v>
          </cell>
        </row>
        <row r="526">
          <cell r="E526" t="str">
            <v>UA544SERVICE48</v>
          </cell>
          <cell r="F526" t="str">
            <v>UA544SECTOR11</v>
          </cell>
          <cell r="G526">
            <v>544</v>
          </cell>
          <cell r="H526">
            <v>48</v>
          </cell>
          <cell r="I526">
            <v>2133803.03879558</v>
          </cell>
        </row>
        <row r="527">
          <cell r="E527" t="str">
            <v>UA545SERVICE48</v>
          </cell>
          <cell r="F527" t="str">
            <v>UA545SECTOR11</v>
          </cell>
          <cell r="G527">
            <v>545</v>
          </cell>
          <cell r="H527">
            <v>48</v>
          </cell>
          <cell r="I527">
            <v>867785.791684564</v>
          </cell>
        </row>
        <row r="528">
          <cell r="E528" t="str">
            <v>UA546SERVICE48</v>
          </cell>
          <cell r="F528" t="str">
            <v>UA546SECTOR11</v>
          </cell>
          <cell r="G528">
            <v>546</v>
          </cell>
          <cell r="H528">
            <v>48</v>
          </cell>
          <cell r="I528">
            <v>1130079.76241538</v>
          </cell>
        </row>
        <row r="529">
          <cell r="E529" t="str">
            <v>UA548SERVICE48</v>
          </cell>
          <cell r="F529" t="str">
            <v>UA548SECTOR11</v>
          </cell>
          <cell r="G529">
            <v>548</v>
          </cell>
          <cell r="H529">
            <v>48</v>
          </cell>
          <cell r="I529">
            <v>1349820.81813934</v>
          </cell>
        </row>
        <row r="530">
          <cell r="E530" t="str">
            <v>UA550SERVICE48</v>
          </cell>
          <cell r="F530" t="str">
            <v>UA550SECTOR11</v>
          </cell>
          <cell r="G530">
            <v>550</v>
          </cell>
          <cell r="H530">
            <v>48</v>
          </cell>
          <cell r="I530">
            <v>1918329.48987826</v>
          </cell>
        </row>
        <row r="531">
          <cell r="E531" t="str">
            <v>UA552SERVICE48</v>
          </cell>
          <cell r="F531" t="str">
            <v>UA552SECTOR11</v>
          </cell>
          <cell r="G531">
            <v>552</v>
          </cell>
          <cell r="H531">
            <v>48</v>
          </cell>
          <cell r="I531">
            <v>4557835.3484881</v>
          </cell>
        </row>
        <row r="532">
          <cell r="E532" t="str">
            <v>UA512SERVICE49</v>
          </cell>
          <cell r="F532" t="str">
            <v>UA512SECTOR11</v>
          </cell>
          <cell r="G532">
            <v>512</v>
          </cell>
          <cell r="H532">
            <v>49</v>
          </cell>
          <cell r="I532">
            <v>2169160.00879445</v>
          </cell>
        </row>
        <row r="533">
          <cell r="E533" t="str">
            <v>UA514SERVICE49</v>
          </cell>
          <cell r="F533" t="str">
            <v>UA514SECTOR11</v>
          </cell>
          <cell r="G533">
            <v>514</v>
          </cell>
          <cell r="H533">
            <v>49</v>
          </cell>
          <cell r="I533">
            <v>4556319.11341617</v>
          </cell>
        </row>
        <row r="534">
          <cell r="E534" t="str">
            <v>UA516SERVICE49</v>
          </cell>
          <cell r="F534" t="str">
            <v>UA516SECTOR11</v>
          </cell>
          <cell r="G534">
            <v>516</v>
          </cell>
          <cell r="H534">
            <v>49</v>
          </cell>
          <cell r="I534">
            <v>2562228.75115524</v>
          </cell>
        </row>
        <row r="535">
          <cell r="E535" t="str">
            <v>UA518SERVICE49</v>
          </cell>
          <cell r="F535" t="str">
            <v>UA518SECTOR11</v>
          </cell>
          <cell r="G535">
            <v>518</v>
          </cell>
          <cell r="H535">
            <v>49</v>
          </cell>
          <cell r="I535">
            <v>2580399.77983837</v>
          </cell>
        </row>
        <row r="536">
          <cell r="E536" t="str">
            <v>UA520SERVICE49</v>
          </cell>
          <cell r="F536" t="str">
            <v>UA520SECTOR11</v>
          </cell>
          <cell r="G536">
            <v>520</v>
          </cell>
          <cell r="H536">
            <v>49</v>
          </cell>
          <cell r="I536">
            <v>3383219.98795709</v>
          </cell>
        </row>
        <row r="537">
          <cell r="E537" t="str">
            <v>UA522SERVICE49</v>
          </cell>
          <cell r="F537" t="str">
            <v>UA522SECTOR11</v>
          </cell>
          <cell r="G537">
            <v>522</v>
          </cell>
          <cell r="H537">
            <v>49</v>
          </cell>
          <cell r="I537">
            <v>3050536.89968103</v>
          </cell>
        </row>
        <row r="538">
          <cell r="E538" t="str">
            <v>UA524SERVICE49</v>
          </cell>
          <cell r="F538" t="str">
            <v>UA524SECTOR11</v>
          </cell>
          <cell r="G538">
            <v>524</v>
          </cell>
          <cell r="H538">
            <v>49</v>
          </cell>
          <cell r="I538">
            <v>5364540.50158218</v>
          </cell>
        </row>
        <row r="539">
          <cell r="E539" t="str">
            <v>UA526SERVICE49</v>
          </cell>
          <cell r="F539" t="str">
            <v>UA526SECTOR11</v>
          </cell>
          <cell r="G539">
            <v>526</v>
          </cell>
          <cell r="H539">
            <v>49</v>
          </cell>
          <cell r="I539">
            <v>2581939.84545349</v>
          </cell>
        </row>
        <row r="540">
          <cell r="E540" t="str">
            <v>UA528SERVICE49</v>
          </cell>
          <cell r="F540" t="str">
            <v>UA528SECTOR11</v>
          </cell>
          <cell r="G540">
            <v>528</v>
          </cell>
          <cell r="H540">
            <v>49</v>
          </cell>
          <cell r="I540">
            <v>3119371.9290781</v>
          </cell>
        </row>
        <row r="541">
          <cell r="E541" t="str">
            <v>UA530SERVICE49</v>
          </cell>
          <cell r="F541" t="str">
            <v>UA530SECTOR11</v>
          </cell>
          <cell r="G541">
            <v>530</v>
          </cell>
          <cell r="H541">
            <v>49</v>
          </cell>
          <cell r="I541">
            <v>4948541.91051488</v>
          </cell>
        </row>
        <row r="542">
          <cell r="E542" t="str">
            <v>UA532SERVICE49</v>
          </cell>
          <cell r="F542" t="str">
            <v>UA532SECTOR11</v>
          </cell>
          <cell r="G542">
            <v>532</v>
          </cell>
          <cell r="H542">
            <v>49</v>
          </cell>
          <cell r="I542">
            <v>5098818.17781832</v>
          </cell>
        </row>
        <row r="543">
          <cell r="E543" t="str">
            <v>UA534SERVICE49</v>
          </cell>
          <cell r="F543" t="str">
            <v>UA534SECTOR11</v>
          </cell>
          <cell r="G543">
            <v>534</v>
          </cell>
          <cell r="H543">
            <v>49</v>
          </cell>
          <cell r="I543">
            <v>3271460.82467582</v>
          </cell>
        </row>
        <row r="544">
          <cell r="E544" t="str">
            <v>UA536SERVICE49</v>
          </cell>
          <cell r="F544" t="str">
            <v>UA536SECTOR11</v>
          </cell>
          <cell r="G544">
            <v>536</v>
          </cell>
          <cell r="H544">
            <v>49</v>
          </cell>
          <cell r="I544">
            <v>3071499.79878976</v>
          </cell>
        </row>
        <row r="545">
          <cell r="E545" t="str">
            <v>UA538SERVICE49</v>
          </cell>
          <cell r="F545" t="str">
            <v>UA538SECTOR11</v>
          </cell>
          <cell r="G545">
            <v>538</v>
          </cell>
          <cell r="H545">
            <v>49</v>
          </cell>
          <cell r="I545">
            <v>2773908.99168597</v>
          </cell>
        </row>
        <row r="546">
          <cell r="E546" t="str">
            <v>UA540SERVICE49</v>
          </cell>
          <cell r="F546" t="str">
            <v>UA540SECTOR11</v>
          </cell>
          <cell r="G546">
            <v>540</v>
          </cell>
          <cell r="H546">
            <v>49</v>
          </cell>
          <cell r="I546">
            <v>5165852.58863189</v>
          </cell>
        </row>
        <row r="547">
          <cell r="E547" t="str">
            <v>UA542SERVICE49</v>
          </cell>
          <cell r="F547" t="str">
            <v>UA542SECTOR11</v>
          </cell>
          <cell r="G547">
            <v>542</v>
          </cell>
          <cell r="H547">
            <v>49</v>
          </cell>
          <cell r="I547">
            <v>1203240.68917089</v>
          </cell>
        </row>
        <row r="548">
          <cell r="E548" t="str">
            <v>UA544SERVICE49</v>
          </cell>
          <cell r="F548" t="str">
            <v>UA544SECTOR11</v>
          </cell>
          <cell r="G548">
            <v>544</v>
          </cell>
          <cell r="H548">
            <v>49</v>
          </cell>
          <cell r="I548">
            <v>3789914.10274114</v>
          </cell>
        </row>
        <row r="549">
          <cell r="E549" t="str">
            <v>UA545SERVICE49</v>
          </cell>
          <cell r="F549" t="str">
            <v>UA545SECTOR11</v>
          </cell>
          <cell r="G549">
            <v>545</v>
          </cell>
          <cell r="H549">
            <v>49</v>
          </cell>
          <cell r="I549">
            <v>1483798.10491267</v>
          </cell>
        </row>
        <row r="550">
          <cell r="E550" t="str">
            <v>UA546SERVICE49</v>
          </cell>
          <cell r="F550" t="str">
            <v>UA546SECTOR11</v>
          </cell>
          <cell r="G550">
            <v>546</v>
          </cell>
          <cell r="H550">
            <v>49</v>
          </cell>
          <cell r="I550">
            <v>1932490.91256276</v>
          </cell>
        </row>
        <row r="551">
          <cell r="E551" t="str">
            <v>UA548SERVICE49</v>
          </cell>
          <cell r="F551" t="str">
            <v>UA548SECTOR11</v>
          </cell>
          <cell r="G551">
            <v>548</v>
          </cell>
          <cell r="H551">
            <v>49</v>
          </cell>
          <cell r="I551">
            <v>2154615.28317208</v>
          </cell>
        </row>
        <row r="552">
          <cell r="E552" t="str">
            <v>UA550SERVICE49</v>
          </cell>
          <cell r="F552" t="str">
            <v>UA550SECTOR11</v>
          </cell>
          <cell r="G552">
            <v>550</v>
          </cell>
          <cell r="H552">
            <v>49</v>
          </cell>
          <cell r="I552">
            <v>3056292.7867824</v>
          </cell>
        </row>
        <row r="553">
          <cell r="E553" t="str">
            <v>UA552SERVICE49</v>
          </cell>
          <cell r="F553" t="str">
            <v>UA552SECTOR11</v>
          </cell>
          <cell r="G553">
            <v>552</v>
          </cell>
          <cell r="H553">
            <v>49</v>
          </cell>
          <cell r="I553">
            <v>7655508.51334055</v>
          </cell>
        </row>
        <row r="554">
          <cell r="E554" t="str">
            <v>UA512SERVICE51</v>
          </cell>
          <cell r="F554" t="str">
            <v>UA512SECTOR11</v>
          </cell>
          <cell r="G554">
            <v>512</v>
          </cell>
          <cell r="H554">
            <v>51</v>
          </cell>
          <cell r="I554">
            <v>1122460.88061604</v>
          </cell>
        </row>
        <row r="555">
          <cell r="E555" t="str">
            <v>UA514SERVICE51</v>
          </cell>
          <cell r="F555" t="str">
            <v>UA514SECTOR11</v>
          </cell>
          <cell r="G555">
            <v>514</v>
          </cell>
          <cell r="H555">
            <v>51</v>
          </cell>
          <cell r="I555">
            <v>1835919.80007114</v>
          </cell>
        </row>
        <row r="556">
          <cell r="E556" t="str">
            <v>UA516SERVICE51</v>
          </cell>
          <cell r="F556" t="str">
            <v>UA516SECTOR11</v>
          </cell>
          <cell r="G556">
            <v>516</v>
          </cell>
          <cell r="H556">
            <v>51</v>
          </cell>
          <cell r="I556">
            <v>1724821.3758489</v>
          </cell>
        </row>
        <row r="557">
          <cell r="E557" t="str">
            <v>UA518SERVICE51</v>
          </cell>
          <cell r="F557" t="str">
            <v>UA518SECTOR11</v>
          </cell>
          <cell r="G557">
            <v>518</v>
          </cell>
          <cell r="H557">
            <v>51</v>
          </cell>
          <cell r="I557">
            <v>1438932.4447285</v>
          </cell>
        </row>
        <row r="558">
          <cell r="E558" t="str">
            <v>UA520SERVICE51</v>
          </cell>
          <cell r="F558" t="str">
            <v>UA520SECTOR11</v>
          </cell>
          <cell r="G558">
            <v>520</v>
          </cell>
          <cell r="H558">
            <v>51</v>
          </cell>
          <cell r="I558">
            <v>2303413.49213589</v>
          </cell>
        </row>
        <row r="559">
          <cell r="E559" t="str">
            <v>UA522SERVICE51</v>
          </cell>
          <cell r="F559" t="str">
            <v>UA522SECTOR11</v>
          </cell>
          <cell r="G559">
            <v>522</v>
          </cell>
          <cell r="H559">
            <v>51</v>
          </cell>
          <cell r="I559">
            <v>1353444.53033064</v>
          </cell>
        </row>
        <row r="560">
          <cell r="E560" t="str">
            <v>UA524SERVICE51</v>
          </cell>
          <cell r="F560" t="str">
            <v>UA524SECTOR11</v>
          </cell>
          <cell r="G560">
            <v>524</v>
          </cell>
          <cell r="H560">
            <v>51</v>
          </cell>
          <cell r="I560">
            <v>1933456.04620405</v>
          </cell>
        </row>
        <row r="561">
          <cell r="E561" t="str">
            <v>UA526SERVICE51</v>
          </cell>
          <cell r="F561" t="str">
            <v>UA526SECTOR11</v>
          </cell>
          <cell r="G561">
            <v>526</v>
          </cell>
          <cell r="H561">
            <v>51</v>
          </cell>
          <cell r="I561">
            <v>1025545.23395409</v>
          </cell>
        </row>
        <row r="562">
          <cell r="E562" t="str">
            <v>UA528SERVICE51</v>
          </cell>
          <cell r="F562" t="str">
            <v>UA528SECTOR11</v>
          </cell>
          <cell r="G562">
            <v>528</v>
          </cell>
          <cell r="H562">
            <v>51</v>
          </cell>
          <cell r="I562">
            <v>1818900.4669988</v>
          </cell>
        </row>
        <row r="563">
          <cell r="E563" t="str">
            <v>UA530SERVICE51</v>
          </cell>
          <cell r="F563" t="str">
            <v>UA530SECTOR11</v>
          </cell>
          <cell r="G563">
            <v>530</v>
          </cell>
          <cell r="H563">
            <v>51</v>
          </cell>
          <cell r="I563">
            <v>2212464.39327516</v>
          </cell>
        </row>
        <row r="564">
          <cell r="E564" t="str">
            <v>UA532SERVICE51</v>
          </cell>
          <cell r="F564" t="str">
            <v>UA532SECTOR11</v>
          </cell>
          <cell r="G564">
            <v>532</v>
          </cell>
          <cell r="H564">
            <v>51</v>
          </cell>
          <cell r="I564">
            <v>4601996.2752107</v>
          </cell>
        </row>
        <row r="565">
          <cell r="E565" t="str">
            <v>UA534SERVICE51</v>
          </cell>
          <cell r="F565" t="str">
            <v>UA534SECTOR11</v>
          </cell>
          <cell r="G565">
            <v>534</v>
          </cell>
          <cell r="H565">
            <v>51</v>
          </cell>
          <cell r="I565">
            <v>1116884.46002058</v>
          </cell>
        </row>
        <row r="566">
          <cell r="E566" t="str">
            <v>UA536SERVICE51</v>
          </cell>
          <cell r="F566" t="str">
            <v>UA536SECTOR11</v>
          </cell>
          <cell r="G566">
            <v>536</v>
          </cell>
          <cell r="H566">
            <v>51</v>
          </cell>
          <cell r="I566">
            <v>1408561.73829768</v>
          </cell>
        </row>
        <row r="567">
          <cell r="E567" t="str">
            <v>UA538SERVICE51</v>
          </cell>
          <cell r="F567" t="str">
            <v>UA538SECTOR11</v>
          </cell>
          <cell r="G567">
            <v>538</v>
          </cell>
          <cell r="H567">
            <v>51</v>
          </cell>
          <cell r="I567">
            <v>1208894.31351793</v>
          </cell>
        </row>
        <row r="568">
          <cell r="E568" t="str">
            <v>UA540SERVICE51</v>
          </cell>
          <cell r="F568" t="str">
            <v>UA540SECTOR11</v>
          </cell>
          <cell r="G568">
            <v>540</v>
          </cell>
          <cell r="H568">
            <v>51</v>
          </cell>
          <cell r="I568">
            <v>3788040.5638776</v>
          </cell>
        </row>
        <row r="569">
          <cell r="E569" t="str">
            <v>UA542SERVICE51</v>
          </cell>
          <cell r="F569" t="str">
            <v>UA542SECTOR11</v>
          </cell>
          <cell r="G569">
            <v>542</v>
          </cell>
          <cell r="H569">
            <v>51</v>
          </cell>
          <cell r="I569">
            <v>369730.339157811</v>
          </cell>
        </row>
        <row r="570">
          <cell r="E570" t="str">
            <v>UA544SERVICE51</v>
          </cell>
          <cell r="F570" t="str">
            <v>UA544SECTOR11</v>
          </cell>
          <cell r="G570">
            <v>544</v>
          </cell>
          <cell r="H570">
            <v>51</v>
          </cell>
          <cell r="I570">
            <v>2269325.91986169</v>
          </cell>
        </row>
        <row r="571">
          <cell r="E571" t="str">
            <v>UA545SERVICE51</v>
          </cell>
          <cell r="F571" t="str">
            <v>UA545SECTOR11</v>
          </cell>
          <cell r="G571">
            <v>545</v>
          </cell>
          <cell r="H571">
            <v>51</v>
          </cell>
          <cell r="I571">
            <v>1179208.29290036</v>
          </cell>
        </row>
        <row r="572">
          <cell r="E572" t="str">
            <v>UA546SERVICE51</v>
          </cell>
          <cell r="F572" t="str">
            <v>UA546SECTOR11</v>
          </cell>
          <cell r="G572">
            <v>546</v>
          </cell>
          <cell r="H572">
            <v>51</v>
          </cell>
          <cell r="I572">
            <v>820318.812452428</v>
          </cell>
        </row>
        <row r="573">
          <cell r="E573" t="str">
            <v>UA548SERVICE51</v>
          </cell>
          <cell r="F573" t="str">
            <v>UA548SECTOR11</v>
          </cell>
          <cell r="G573">
            <v>548</v>
          </cell>
          <cell r="H573">
            <v>51</v>
          </cell>
          <cell r="I573">
            <v>1298115.39580235</v>
          </cell>
        </row>
        <row r="574">
          <cell r="E574" t="str">
            <v>UA550SERVICE51</v>
          </cell>
          <cell r="F574" t="str">
            <v>UA550SECTOR11</v>
          </cell>
          <cell r="G574">
            <v>550</v>
          </cell>
          <cell r="H574">
            <v>51</v>
          </cell>
          <cell r="I574">
            <v>3000315.90999989</v>
          </cell>
        </row>
        <row r="575">
          <cell r="E575" t="str">
            <v>UA552SERVICE51</v>
          </cell>
          <cell r="F575" t="str">
            <v>UA552SECTOR11</v>
          </cell>
          <cell r="G575">
            <v>552</v>
          </cell>
          <cell r="H575">
            <v>51</v>
          </cell>
          <cell r="I575">
            <v>6845341.48129417</v>
          </cell>
        </row>
        <row r="576">
          <cell r="E576" t="str">
            <v>UA512SERVICE52</v>
          </cell>
          <cell r="F576" t="str">
            <v>UA512SECTOR11</v>
          </cell>
          <cell r="G576">
            <v>512</v>
          </cell>
          <cell r="H576">
            <v>52</v>
          </cell>
          <cell r="I576">
            <v>1169043.77507344</v>
          </cell>
        </row>
        <row r="577">
          <cell r="E577" t="str">
            <v>UA514SERVICE52</v>
          </cell>
          <cell r="F577" t="str">
            <v>UA514SECTOR11</v>
          </cell>
          <cell r="G577">
            <v>514</v>
          </cell>
          <cell r="H577">
            <v>52</v>
          </cell>
          <cell r="I577">
            <v>1664224.97415203</v>
          </cell>
        </row>
        <row r="578">
          <cell r="E578" t="str">
            <v>UA516SERVICE52</v>
          </cell>
          <cell r="F578" t="str">
            <v>UA516SECTOR11</v>
          </cell>
          <cell r="G578">
            <v>516</v>
          </cell>
          <cell r="H578">
            <v>52</v>
          </cell>
          <cell r="I578">
            <v>1757541.19468457</v>
          </cell>
        </row>
        <row r="579">
          <cell r="E579" t="str">
            <v>UA518SERVICE52</v>
          </cell>
          <cell r="F579" t="str">
            <v>UA518SECTOR11</v>
          </cell>
          <cell r="G579">
            <v>518</v>
          </cell>
          <cell r="H579">
            <v>52</v>
          </cell>
          <cell r="I579">
            <v>1473003.85924982</v>
          </cell>
        </row>
        <row r="580">
          <cell r="E580" t="str">
            <v>UA520SERVICE52</v>
          </cell>
          <cell r="F580" t="str">
            <v>UA520SECTOR11</v>
          </cell>
          <cell r="G580">
            <v>520</v>
          </cell>
          <cell r="H580">
            <v>52</v>
          </cell>
          <cell r="I580">
            <v>2664872.33090965</v>
          </cell>
        </row>
        <row r="581">
          <cell r="E581" t="str">
            <v>UA522SERVICE52</v>
          </cell>
          <cell r="F581" t="str">
            <v>UA522SECTOR11</v>
          </cell>
          <cell r="G581">
            <v>522</v>
          </cell>
          <cell r="H581">
            <v>52</v>
          </cell>
          <cell r="I581">
            <v>2240143.09824415</v>
          </cell>
        </row>
        <row r="582">
          <cell r="E582" t="str">
            <v>UA524SERVICE52</v>
          </cell>
          <cell r="F582" t="str">
            <v>UA524SECTOR11</v>
          </cell>
          <cell r="G582">
            <v>524</v>
          </cell>
          <cell r="H582">
            <v>52</v>
          </cell>
          <cell r="I582">
            <v>1933928.23468229</v>
          </cell>
        </row>
        <row r="583">
          <cell r="E583" t="str">
            <v>UA526SERVICE52</v>
          </cell>
          <cell r="F583" t="str">
            <v>UA526SECTOR11</v>
          </cell>
          <cell r="G583">
            <v>526</v>
          </cell>
          <cell r="H583">
            <v>52</v>
          </cell>
          <cell r="I583">
            <v>1356150.90653548</v>
          </cell>
        </row>
        <row r="584">
          <cell r="E584" t="str">
            <v>UA528SERVICE52</v>
          </cell>
          <cell r="F584" t="str">
            <v>UA528SECTOR11</v>
          </cell>
          <cell r="G584">
            <v>528</v>
          </cell>
          <cell r="H584">
            <v>52</v>
          </cell>
          <cell r="I584">
            <v>1977560.19366804</v>
          </cell>
        </row>
        <row r="585">
          <cell r="E585" t="str">
            <v>UA530SERVICE52</v>
          </cell>
          <cell r="F585" t="str">
            <v>UA530SECTOR11</v>
          </cell>
          <cell r="G585">
            <v>530</v>
          </cell>
          <cell r="H585">
            <v>52</v>
          </cell>
          <cell r="I585">
            <v>3569157.53708767</v>
          </cell>
        </row>
        <row r="586">
          <cell r="E586" t="str">
            <v>UA532SERVICE52</v>
          </cell>
          <cell r="F586" t="str">
            <v>UA532SECTOR11</v>
          </cell>
          <cell r="G586">
            <v>532</v>
          </cell>
          <cell r="H586">
            <v>52</v>
          </cell>
          <cell r="I586">
            <v>3522281.86038947</v>
          </cell>
        </row>
        <row r="587">
          <cell r="E587" t="str">
            <v>UA534SERVICE52</v>
          </cell>
          <cell r="F587" t="str">
            <v>UA534SECTOR11</v>
          </cell>
          <cell r="G587">
            <v>534</v>
          </cell>
          <cell r="H587">
            <v>52</v>
          </cell>
          <cell r="I587">
            <v>2821876.17969883</v>
          </cell>
        </row>
        <row r="588">
          <cell r="E588" t="str">
            <v>UA536SERVICE52</v>
          </cell>
          <cell r="F588" t="str">
            <v>UA536SECTOR11</v>
          </cell>
          <cell r="G588">
            <v>536</v>
          </cell>
          <cell r="H588">
            <v>52</v>
          </cell>
          <cell r="I588">
            <v>2180094.76303075</v>
          </cell>
        </row>
        <row r="589">
          <cell r="E589" t="str">
            <v>UA538SERVICE52</v>
          </cell>
          <cell r="F589" t="str">
            <v>UA538SECTOR11</v>
          </cell>
          <cell r="G589">
            <v>538</v>
          </cell>
          <cell r="H589">
            <v>52</v>
          </cell>
          <cell r="I589">
            <v>2500312.99330245</v>
          </cell>
        </row>
        <row r="590">
          <cell r="E590" t="str">
            <v>UA540SERVICE52</v>
          </cell>
          <cell r="F590" t="str">
            <v>UA540SECTOR11</v>
          </cell>
          <cell r="G590">
            <v>540</v>
          </cell>
          <cell r="H590">
            <v>52</v>
          </cell>
          <cell r="I590">
            <v>5095920.08379139</v>
          </cell>
        </row>
        <row r="591">
          <cell r="E591" t="str">
            <v>UA542SERVICE52</v>
          </cell>
          <cell r="F591" t="str">
            <v>UA542SECTOR11</v>
          </cell>
          <cell r="G591">
            <v>542</v>
          </cell>
          <cell r="H591">
            <v>52</v>
          </cell>
          <cell r="I591">
            <v>1160736.69312693</v>
          </cell>
        </row>
        <row r="592">
          <cell r="E592" t="str">
            <v>UA544SERVICE52</v>
          </cell>
          <cell r="F592" t="str">
            <v>UA544SECTOR11</v>
          </cell>
          <cell r="G592">
            <v>544</v>
          </cell>
          <cell r="H592">
            <v>52</v>
          </cell>
          <cell r="I592">
            <v>4002787.21469587</v>
          </cell>
        </row>
        <row r="593">
          <cell r="E593" t="str">
            <v>UA545SERVICE52</v>
          </cell>
          <cell r="F593" t="str">
            <v>UA545SECTOR11</v>
          </cell>
          <cell r="G593">
            <v>545</v>
          </cell>
          <cell r="H593">
            <v>52</v>
          </cell>
          <cell r="I593">
            <v>1584991.23539549</v>
          </cell>
        </row>
        <row r="594">
          <cell r="E594" t="str">
            <v>UA546SERVICE52</v>
          </cell>
          <cell r="F594" t="str">
            <v>UA546SECTOR11</v>
          </cell>
          <cell r="G594">
            <v>546</v>
          </cell>
          <cell r="H594">
            <v>52</v>
          </cell>
          <cell r="I594">
            <v>1578820.26023522</v>
          </cell>
        </row>
        <row r="595">
          <cell r="E595" t="str">
            <v>UA548SERVICE52</v>
          </cell>
          <cell r="F595" t="str">
            <v>UA548SECTOR11</v>
          </cell>
          <cell r="G595">
            <v>548</v>
          </cell>
          <cell r="H595">
            <v>52</v>
          </cell>
          <cell r="I595">
            <v>1125411.81608769</v>
          </cell>
        </row>
        <row r="596">
          <cell r="E596" t="str">
            <v>UA550SERVICE52</v>
          </cell>
          <cell r="F596" t="str">
            <v>UA550SECTOR11</v>
          </cell>
          <cell r="G596">
            <v>550</v>
          </cell>
          <cell r="H596">
            <v>52</v>
          </cell>
          <cell r="I596">
            <v>1847534.58243851</v>
          </cell>
        </row>
        <row r="597">
          <cell r="E597" t="str">
            <v>UA552SERVICE52</v>
          </cell>
          <cell r="F597" t="str">
            <v>UA552SECTOR11</v>
          </cell>
          <cell r="G597">
            <v>552</v>
          </cell>
          <cell r="H597">
            <v>52</v>
          </cell>
          <cell r="I597">
            <v>4252909.4963522</v>
          </cell>
        </row>
        <row r="598">
          <cell r="E598" t="str">
            <v>UA512SERVICE53</v>
          </cell>
          <cell r="F598" t="str">
            <v>UA512SECTOR11</v>
          </cell>
          <cell r="G598">
            <v>512</v>
          </cell>
          <cell r="H598">
            <v>53</v>
          </cell>
          <cell r="I598">
            <v>1463131.20566206</v>
          </cell>
        </row>
        <row r="599">
          <cell r="E599" t="str">
            <v>UA514SERVICE53</v>
          </cell>
          <cell r="F599" t="str">
            <v>UA514SECTOR11</v>
          </cell>
          <cell r="G599">
            <v>514</v>
          </cell>
          <cell r="H599">
            <v>53</v>
          </cell>
          <cell r="I599">
            <v>2508353.90717252</v>
          </cell>
        </row>
        <row r="600">
          <cell r="E600" t="str">
            <v>UA516SERVICE53</v>
          </cell>
          <cell r="F600" t="str">
            <v>UA516SECTOR11</v>
          </cell>
          <cell r="G600">
            <v>516</v>
          </cell>
          <cell r="H600">
            <v>53</v>
          </cell>
          <cell r="I600">
            <v>2365677.51237223</v>
          </cell>
        </row>
        <row r="601">
          <cell r="E601" t="str">
            <v>UA518SERVICE53</v>
          </cell>
          <cell r="F601" t="str">
            <v>UA518SECTOR11</v>
          </cell>
          <cell r="G601">
            <v>518</v>
          </cell>
          <cell r="H601">
            <v>53</v>
          </cell>
          <cell r="I601">
            <v>2083201.34765578</v>
          </cell>
        </row>
        <row r="602">
          <cell r="E602" t="str">
            <v>UA520SERVICE53</v>
          </cell>
          <cell r="F602" t="str">
            <v>UA520SECTOR11</v>
          </cell>
          <cell r="G602">
            <v>520</v>
          </cell>
          <cell r="H602">
            <v>53</v>
          </cell>
          <cell r="I602">
            <v>3168654.80302016</v>
          </cell>
        </row>
        <row r="603">
          <cell r="E603" t="str">
            <v>UA522SERVICE53</v>
          </cell>
          <cell r="F603" t="str">
            <v>UA522SECTOR11</v>
          </cell>
          <cell r="G603">
            <v>522</v>
          </cell>
          <cell r="H603">
            <v>53</v>
          </cell>
          <cell r="I603">
            <v>2857790.34017714</v>
          </cell>
        </row>
        <row r="604">
          <cell r="E604" t="str">
            <v>UA524SERVICE53</v>
          </cell>
          <cell r="F604" t="str">
            <v>UA524SECTOR11</v>
          </cell>
          <cell r="G604">
            <v>524</v>
          </cell>
          <cell r="H604">
            <v>53</v>
          </cell>
          <cell r="I604">
            <v>2827512.28847707</v>
          </cell>
        </row>
        <row r="605">
          <cell r="E605" t="str">
            <v>UA526SERVICE53</v>
          </cell>
          <cell r="F605" t="str">
            <v>UA526SECTOR11</v>
          </cell>
          <cell r="G605">
            <v>526</v>
          </cell>
          <cell r="H605">
            <v>53</v>
          </cell>
          <cell r="I605">
            <v>1642321.83895502</v>
          </cell>
        </row>
        <row r="606">
          <cell r="E606" t="str">
            <v>UA528SERVICE53</v>
          </cell>
          <cell r="F606" t="str">
            <v>UA528SECTOR11</v>
          </cell>
          <cell r="G606">
            <v>528</v>
          </cell>
          <cell r="H606">
            <v>53</v>
          </cell>
          <cell r="I606">
            <v>2518873.53539842</v>
          </cell>
        </row>
        <row r="607">
          <cell r="E607" t="str">
            <v>UA530SERVICE53</v>
          </cell>
          <cell r="F607" t="str">
            <v>UA530SECTOR11</v>
          </cell>
          <cell r="G607">
            <v>530</v>
          </cell>
          <cell r="H607">
            <v>53</v>
          </cell>
          <cell r="I607">
            <v>3905700.69121438</v>
          </cell>
        </row>
        <row r="608">
          <cell r="E608" t="str">
            <v>UA532SERVICE53</v>
          </cell>
          <cell r="F608" t="str">
            <v>UA532SECTOR11</v>
          </cell>
          <cell r="G608">
            <v>532</v>
          </cell>
          <cell r="H608">
            <v>53</v>
          </cell>
          <cell r="I608">
            <v>4951259.34891569</v>
          </cell>
        </row>
        <row r="609">
          <cell r="E609" t="str">
            <v>UA534SERVICE53</v>
          </cell>
          <cell r="F609" t="str">
            <v>UA534SECTOR11</v>
          </cell>
          <cell r="G609">
            <v>534</v>
          </cell>
          <cell r="H609">
            <v>53</v>
          </cell>
          <cell r="I609">
            <v>2935627.19014398</v>
          </cell>
        </row>
        <row r="610">
          <cell r="E610" t="str">
            <v>UA536SERVICE53</v>
          </cell>
          <cell r="F610" t="str">
            <v>UA536SECTOR11</v>
          </cell>
          <cell r="G610">
            <v>536</v>
          </cell>
          <cell r="H610">
            <v>53</v>
          </cell>
          <cell r="I610">
            <v>2880845.33377401</v>
          </cell>
        </row>
        <row r="611">
          <cell r="E611" t="str">
            <v>UA538SERVICE53</v>
          </cell>
          <cell r="F611" t="str">
            <v>UA538SECTOR11</v>
          </cell>
          <cell r="G611">
            <v>538</v>
          </cell>
          <cell r="H611">
            <v>53</v>
          </cell>
          <cell r="I611">
            <v>2677213.88759694</v>
          </cell>
        </row>
        <row r="612">
          <cell r="E612" t="str">
            <v>UA540SERVICE53</v>
          </cell>
          <cell r="F612" t="str">
            <v>UA540SECTOR11</v>
          </cell>
          <cell r="G612">
            <v>540</v>
          </cell>
          <cell r="H612">
            <v>53</v>
          </cell>
          <cell r="I612">
            <v>4967385.24607634</v>
          </cell>
        </row>
        <row r="613">
          <cell r="E613" t="str">
            <v>UA542SERVICE53</v>
          </cell>
          <cell r="F613" t="str">
            <v>UA542SECTOR11</v>
          </cell>
          <cell r="G613">
            <v>542</v>
          </cell>
          <cell r="H613">
            <v>53</v>
          </cell>
          <cell r="I613">
            <v>1177232.48725136</v>
          </cell>
        </row>
        <row r="614">
          <cell r="E614" t="str">
            <v>UA544SERVICE53</v>
          </cell>
          <cell r="F614" t="str">
            <v>UA544SECTOR11</v>
          </cell>
          <cell r="G614">
            <v>544</v>
          </cell>
          <cell r="H614">
            <v>53</v>
          </cell>
          <cell r="I614">
            <v>3663518.27213763</v>
          </cell>
        </row>
        <row r="615">
          <cell r="E615" t="str">
            <v>UA545SERVICE53</v>
          </cell>
          <cell r="F615" t="str">
            <v>UA545SECTOR11</v>
          </cell>
          <cell r="G615">
            <v>545</v>
          </cell>
          <cell r="H615">
            <v>53</v>
          </cell>
          <cell r="I615">
            <v>1454312.35565233</v>
          </cell>
        </row>
        <row r="616">
          <cell r="E616" t="str">
            <v>UA546SERVICE53</v>
          </cell>
          <cell r="F616" t="str">
            <v>UA546SECTOR11</v>
          </cell>
          <cell r="G616">
            <v>546</v>
          </cell>
          <cell r="H616">
            <v>53</v>
          </cell>
          <cell r="I616">
            <v>1903338.80198113</v>
          </cell>
        </row>
        <row r="617">
          <cell r="E617" t="str">
            <v>UA548SERVICE53</v>
          </cell>
          <cell r="F617" t="str">
            <v>UA548SECTOR11</v>
          </cell>
          <cell r="G617">
            <v>548</v>
          </cell>
          <cell r="H617">
            <v>53</v>
          </cell>
          <cell r="I617">
            <v>1872472.82694707</v>
          </cell>
        </row>
        <row r="618">
          <cell r="E618" t="str">
            <v>UA550SERVICE53</v>
          </cell>
          <cell r="F618" t="str">
            <v>UA550SECTOR11</v>
          </cell>
          <cell r="G618">
            <v>550</v>
          </cell>
          <cell r="H618">
            <v>53</v>
          </cell>
          <cell r="I618">
            <v>2971784.47518388</v>
          </cell>
        </row>
        <row r="619">
          <cell r="E619" t="str">
            <v>UA552SERVICE53</v>
          </cell>
          <cell r="F619" t="str">
            <v>UA552SECTOR11</v>
          </cell>
          <cell r="G619">
            <v>552</v>
          </cell>
          <cell r="H619">
            <v>53</v>
          </cell>
          <cell r="I619">
            <v>7327561.47582346</v>
          </cell>
        </row>
        <row r="620">
          <cell r="E620" t="str">
            <v>UA512SERVICE54</v>
          </cell>
          <cell r="F620" t="str">
            <v>UA512SECTOR11</v>
          </cell>
          <cell r="G620">
            <v>512</v>
          </cell>
          <cell r="H620">
            <v>54</v>
          </cell>
          <cell r="I620">
            <v>810160.86209936</v>
          </cell>
        </row>
        <row r="621">
          <cell r="E621" t="str">
            <v>UA514SERVICE54</v>
          </cell>
          <cell r="F621" t="str">
            <v>UA514SECTOR11</v>
          </cell>
          <cell r="G621">
            <v>514</v>
          </cell>
          <cell r="H621">
            <v>54</v>
          </cell>
          <cell r="I621">
            <v>1388918.61237122</v>
          </cell>
        </row>
        <row r="622">
          <cell r="E622" t="str">
            <v>UA516SERVICE54</v>
          </cell>
          <cell r="F622" t="str">
            <v>UA516SECTOR11</v>
          </cell>
          <cell r="G622">
            <v>516</v>
          </cell>
          <cell r="H622">
            <v>54</v>
          </cell>
          <cell r="I622">
            <v>1309916.24363948</v>
          </cell>
        </row>
        <row r="623">
          <cell r="E623" t="str">
            <v>UA518SERVICE54</v>
          </cell>
          <cell r="F623" t="str">
            <v>UA518SECTOR11</v>
          </cell>
          <cell r="G623">
            <v>518</v>
          </cell>
          <cell r="H623">
            <v>54</v>
          </cell>
          <cell r="I623">
            <v>1153504.3427494</v>
          </cell>
        </row>
        <row r="624">
          <cell r="E624" t="str">
            <v>UA520SERVICE54</v>
          </cell>
          <cell r="F624" t="str">
            <v>UA520SECTOR11</v>
          </cell>
          <cell r="G624">
            <v>520</v>
          </cell>
          <cell r="H624">
            <v>54</v>
          </cell>
          <cell r="I624">
            <v>1754538.55196019</v>
          </cell>
        </row>
        <row r="625">
          <cell r="E625" t="str">
            <v>UA522SERVICE54</v>
          </cell>
          <cell r="F625" t="str">
            <v>UA522SECTOR11</v>
          </cell>
          <cell r="G625">
            <v>522</v>
          </cell>
          <cell r="H625">
            <v>54</v>
          </cell>
          <cell r="I625">
            <v>1582407.56313408</v>
          </cell>
        </row>
        <row r="626">
          <cell r="E626" t="str">
            <v>UA524SERVICE54</v>
          </cell>
          <cell r="F626" t="str">
            <v>UA524SECTOR11</v>
          </cell>
          <cell r="G626">
            <v>524</v>
          </cell>
          <cell r="H626">
            <v>54</v>
          </cell>
          <cell r="I626">
            <v>1565642.08620823</v>
          </cell>
        </row>
        <row r="627">
          <cell r="E627" t="str">
            <v>UA526SERVICE54</v>
          </cell>
          <cell r="F627" t="str">
            <v>UA526SECTOR11</v>
          </cell>
          <cell r="G627">
            <v>526</v>
          </cell>
          <cell r="H627">
            <v>54</v>
          </cell>
          <cell r="I627">
            <v>909381.791423374</v>
          </cell>
        </row>
        <row r="628">
          <cell r="E628" t="str">
            <v>UA528SERVICE54</v>
          </cell>
          <cell r="F628" t="str">
            <v>UA528SECTOR11</v>
          </cell>
          <cell r="G628">
            <v>528</v>
          </cell>
          <cell r="H628">
            <v>54</v>
          </cell>
          <cell r="I628">
            <v>1394743.51108124</v>
          </cell>
        </row>
        <row r="629">
          <cell r="E629" t="str">
            <v>UA530SERVICE54</v>
          </cell>
          <cell r="F629" t="str">
            <v>UA530SECTOR11</v>
          </cell>
          <cell r="G629">
            <v>530</v>
          </cell>
          <cell r="H629">
            <v>54</v>
          </cell>
          <cell r="I629">
            <v>2162653.51108036</v>
          </cell>
        </row>
        <row r="630">
          <cell r="E630" t="str">
            <v>UA532SERVICE54</v>
          </cell>
          <cell r="F630" t="str">
            <v>UA532SECTOR11</v>
          </cell>
          <cell r="G630">
            <v>532</v>
          </cell>
          <cell r="H630">
            <v>54</v>
          </cell>
          <cell r="I630">
            <v>2741597.28606153</v>
          </cell>
        </row>
        <row r="631">
          <cell r="E631" t="str">
            <v>UA534SERVICE54</v>
          </cell>
          <cell r="F631" t="str">
            <v>UA534SECTOR11</v>
          </cell>
          <cell r="G631">
            <v>534</v>
          </cell>
          <cell r="H631">
            <v>54</v>
          </cell>
          <cell r="I631">
            <v>1625507.16297051</v>
          </cell>
        </row>
        <row r="632">
          <cell r="E632" t="str">
            <v>UA536SERVICE54</v>
          </cell>
          <cell r="F632" t="str">
            <v>UA536SECTOR11</v>
          </cell>
          <cell r="G632">
            <v>536</v>
          </cell>
          <cell r="H632">
            <v>54</v>
          </cell>
          <cell r="I632">
            <v>1595173.50880994</v>
          </cell>
        </row>
        <row r="633">
          <cell r="E633" t="str">
            <v>UA538SERVICE54</v>
          </cell>
          <cell r="F633" t="str">
            <v>UA538SECTOR11</v>
          </cell>
          <cell r="G633">
            <v>538</v>
          </cell>
          <cell r="H633">
            <v>54</v>
          </cell>
          <cell r="I633">
            <v>1482419.28188419</v>
          </cell>
        </row>
        <row r="634">
          <cell r="E634" t="str">
            <v>UA540SERVICE54</v>
          </cell>
          <cell r="F634" t="str">
            <v>UA540SECTOR11</v>
          </cell>
          <cell r="G634">
            <v>540</v>
          </cell>
          <cell r="H634">
            <v>54</v>
          </cell>
          <cell r="I634">
            <v>2750526.47210803</v>
          </cell>
        </row>
        <row r="635">
          <cell r="E635" t="str">
            <v>UA542SERVICE54</v>
          </cell>
          <cell r="F635" t="str">
            <v>UA542SECTOR11</v>
          </cell>
          <cell r="G635">
            <v>542</v>
          </cell>
          <cell r="H635">
            <v>54</v>
          </cell>
          <cell r="I635">
            <v>651853.834483263</v>
          </cell>
        </row>
        <row r="636">
          <cell r="E636" t="str">
            <v>UA544SERVICE54</v>
          </cell>
          <cell r="F636" t="str">
            <v>UA544SECTOR11</v>
          </cell>
          <cell r="G636">
            <v>544</v>
          </cell>
          <cell r="H636">
            <v>54</v>
          </cell>
          <cell r="I636">
            <v>2028552.9487622</v>
          </cell>
        </row>
        <row r="637">
          <cell r="E637" t="str">
            <v>UA545SERVICE54</v>
          </cell>
          <cell r="F637" t="str">
            <v>UA545SECTOR11</v>
          </cell>
          <cell r="G637">
            <v>545</v>
          </cell>
          <cell r="H637">
            <v>54</v>
          </cell>
          <cell r="I637">
            <v>805277.71348018</v>
          </cell>
        </row>
        <row r="638">
          <cell r="E638" t="str">
            <v>UA546SERVICE54</v>
          </cell>
          <cell r="F638" t="str">
            <v>UA546SECTOR11</v>
          </cell>
          <cell r="G638">
            <v>546</v>
          </cell>
          <cell r="H638">
            <v>54</v>
          </cell>
          <cell r="I638">
            <v>1053911.36400678</v>
          </cell>
        </row>
        <row r="639">
          <cell r="E639" t="str">
            <v>UA548SERVICE54</v>
          </cell>
          <cell r="F639" t="str">
            <v>UA548SECTOR11</v>
          </cell>
          <cell r="G639">
            <v>548</v>
          </cell>
          <cell r="H639">
            <v>54</v>
          </cell>
          <cell r="I639">
            <v>1036820.34383965</v>
          </cell>
        </row>
        <row r="640">
          <cell r="E640" t="str">
            <v>UA550SERVICE54</v>
          </cell>
          <cell r="F640" t="str">
            <v>UA550SECTOR11</v>
          </cell>
          <cell r="G640">
            <v>550</v>
          </cell>
          <cell r="H640">
            <v>54</v>
          </cell>
          <cell r="I640">
            <v>1645528.07230915</v>
          </cell>
        </row>
        <row r="641">
          <cell r="E641" t="str">
            <v>UA552SERVICE54</v>
          </cell>
          <cell r="F641" t="str">
            <v>UA552SECTOR11</v>
          </cell>
          <cell r="G641">
            <v>552</v>
          </cell>
          <cell r="H641">
            <v>54</v>
          </cell>
          <cell r="I641">
            <v>4057396.56113269</v>
          </cell>
        </row>
        <row r="642">
          <cell r="E642" t="str">
            <v>UA512SERVICE55</v>
          </cell>
          <cell r="F642" t="str">
            <v>UA512SECTOR11</v>
          </cell>
          <cell r="G642">
            <v>512</v>
          </cell>
          <cell r="H642">
            <v>55</v>
          </cell>
          <cell r="I642">
            <v>4148976.0533816</v>
          </cell>
        </row>
        <row r="643">
          <cell r="E643" t="str">
            <v>UA514SERVICE55</v>
          </cell>
          <cell r="F643" t="str">
            <v>UA514SECTOR11</v>
          </cell>
          <cell r="G643">
            <v>514</v>
          </cell>
          <cell r="H643">
            <v>55</v>
          </cell>
          <cell r="I643">
            <v>7001142.1074235</v>
          </cell>
        </row>
        <row r="644">
          <cell r="E644" t="str">
            <v>UA516SERVICE55</v>
          </cell>
          <cell r="F644" t="str">
            <v>UA516SECTOR11</v>
          </cell>
          <cell r="G644">
            <v>516</v>
          </cell>
          <cell r="H644">
            <v>55</v>
          </cell>
          <cell r="I644">
            <v>6648958.88459604</v>
          </cell>
        </row>
        <row r="645">
          <cell r="E645" t="str">
            <v>UA518SERVICE55</v>
          </cell>
          <cell r="F645" t="str">
            <v>UA518SECTOR11</v>
          </cell>
          <cell r="G645">
            <v>518</v>
          </cell>
          <cell r="H645">
            <v>55</v>
          </cell>
          <cell r="I645">
            <v>5779665.7041546</v>
          </cell>
        </row>
        <row r="646">
          <cell r="E646" t="str">
            <v>UA520SERVICE55</v>
          </cell>
          <cell r="F646" t="str">
            <v>UA520SECTOR11</v>
          </cell>
          <cell r="G646">
            <v>520</v>
          </cell>
          <cell r="H646">
            <v>55</v>
          </cell>
          <cell r="I646">
            <v>8518373.52200635</v>
          </cell>
        </row>
        <row r="647">
          <cell r="E647" t="str">
            <v>UA522SERVICE55</v>
          </cell>
          <cell r="F647" t="str">
            <v>UA522SECTOR11</v>
          </cell>
          <cell r="G647">
            <v>522</v>
          </cell>
          <cell r="H647">
            <v>55</v>
          </cell>
          <cell r="I647">
            <v>7797181.48508511</v>
          </cell>
        </row>
        <row r="648">
          <cell r="E648" t="str">
            <v>UA524SERVICE55</v>
          </cell>
          <cell r="F648" t="str">
            <v>UA524SECTOR11</v>
          </cell>
          <cell r="G648">
            <v>524</v>
          </cell>
          <cell r="H648">
            <v>55</v>
          </cell>
          <cell r="I648">
            <v>7691077.67219748</v>
          </cell>
        </row>
        <row r="649">
          <cell r="E649" t="str">
            <v>UA526SERVICE55</v>
          </cell>
          <cell r="F649" t="str">
            <v>UA526SECTOR11</v>
          </cell>
          <cell r="G649">
            <v>526</v>
          </cell>
          <cell r="H649">
            <v>55</v>
          </cell>
          <cell r="I649">
            <v>4392652.36620005</v>
          </cell>
        </row>
        <row r="650">
          <cell r="E650" t="str">
            <v>UA528SERVICE55</v>
          </cell>
          <cell r="F650" t="str">
            <v>UA528SECTOR11</v>
          </cell>
          <cell r="G650">
            <v>528</v>
          </cell>
          <cell r="H650">
            <v>55</v>
          </cell>
          <cell r="I650">
            <v>7012385.06483105</v>
          </cell>
        </row>
        <row r="651">
          <cell r="E651" t="str">
            <v>UA530SERVICE55</v>
          </cell>
          <cell r="F651" t="str">
            <v>UA530SECTOR11</v>
          </cell>
          <cell r="G651">
            <v>530</v>
          </cell>
          <cell r="H651">
            <v>55</v>
          </cell>
          <cell r="I651">
            <v>10839287.0502372</v>
          </cell>
        </row>
        <row r="652">
          <cell r="E652" t="str">
            <v>UA532SERVICE55</v>
          </cell>
          <cell r="F652" t="str">
            <v>UA532SECTOR11</v>
          </cell>
          <cell r="G652">
            <v>532</v>
          </cell>
          <cell r="H652">
            <v>55</v>
          </cell>
          <cell r="I652">
            <v>13476462.9899193</v>
          </cell>
        </row>
        <row r="653">
          <cell r="E653" t="str">
            <v>UA534SERVICE55</v>
          </cell>
          <cell r="F653" t="str">
            <v>UA534SECTOR11</v>
          </cell>
          <cell r="G653">
            <v>534</v>
          </cell>
          <cell r="H653">
            <v>55</v>
          </cell>
          <cell r="I653">
            <v>8338381.30812576</v>
          </cell>
        </row>
        <row r="654">
          <cell r="E654" t="str">
            <v>UA536SERVICE55</v>
          </cell>
          <cell r="F654" t="str">
            <v>UA536SECTOR11</v>
          </cell>
          <cell r="G654">
            <v>536</v>
          </cell>
          <cell r="H654">
            <v>55</v>
          </cell>
          <cell r="I654">
            <v>7844712.25279097</v>
          </cell>
        </row>
        <row r="655">
          <cell r="E655" t="str">
            <v>UA538SERVICE55</v>
          </cell>
          <cell r="F655" t="str">
            <v>UA538SECTOR11</v>
          </cell>
          <cell r="G655">
            <v>538</v>
          </cell>
          <cell r="H655">
            <v>55</v>
          </cell>
          <cell r="I655">
            <v>7020634.53262417</v>
          </cell>
        </row>
        <row r="656">
          <cell r="E656" t="str">
            <v>UA540SERVICE55</v>
          </cell>
          <cell r="F656" t="str">
            <v>UA540SECTOR11</v>
          </cell>
          <cell r="G656">
            <v>540</v>
          </cell>
          <cell r="H656">
            <v>55</v>
          </cell>
          <cell r="I656">
            <v>14017513.0615945</v>
          </cell>
        </row>
        <row r="657">
          <cell r="E657" t="str">
            <v>UA542SERVICE55</v>
          </cell>
          <cell r="F657" t="str">
            <v>UA542SECTOR11</v>
          </cell>
          <cell r="G657">
            <v>542</v>
          </cell>
          <cell r="H657">
            <v>55</v>
          </cell>
          <cell r="I657">
            <v>3366340.64382414</v>
          </cell>
        </row>
        <row r="658">
          <cell r="E658" t="str">
            <v>UA544SERVICE55</v>
          </cell>
          <cell r="F658" t="str">
            <v>UA544SECTOR11</v>
          </cell>
          <cell r="G658">
            <v>544</v>
          </cell>
          <cell r="H658">
            <v>55</v>
          </cell>
          <cell r="I658">
            <v>10393127.6852139</v>
          </cell>
        </row>
        <row r="659">
          <cell r="E659" t="str">
            <v>UA545SERVICE55</v>
          </cell>
          <cell r="F659" t="str">
            <v>UA545SECTOR11</v>
          </cell>
          <cell r="G659">
            <v>545</v>
          </cell>
          <cell r="H659">
            <v>55</v>
          </cell>
          <cell r="I659">
            <v>4255851.96049712</v>
          </cell>
        </row>
        <row r="660">
          <cell r="E660" t="str">
            <v>UA546SERVICE55</v>
          </cell>
          <cell r="F660" t="str">
            <v>UA546SECTOR11</v>
          </cell>
          <cell r="G660">
            <v>546</v>
          </cell>
          <cell r="H660">
            <v>55</v>
          </cell>
          <cell r="I660">
            <v>5159671.03906945</v>
          </cell>
        </row>
        <row r="661">
          <cell r="E661" t="str">
            <v>UA548SERVICE55</v>
          </cell>
          <cell r="F661" t="str">
            <v>UA548SECTOR11</v>
          </cell>
          <cell r="G661">
            <v>548</v>
          </cell>
          <cell r="H661">
            <v>55</v>
          </cell>
          <cell r="I661">
            <v>4918717.59389526</v>
          </cell>
        </row>
        <row r="662">
          <cell r="E662" t="str">
            <v>UA550SERVICE55</v>
          </cell>
          <cell r="F662" t="str">
            <v>UA550SECTOR11</v>
          </cell>
          <cell r="G662">
            <v>550</v>
          </cell>
          <cell r="H662">
            <v>55</v>
          </cell>
          <cell r="I662">
            <v>8065939.58023415</v>
          </cell>
        </row>
        <row r="663">
          <cell r="E663" t="str">
            <v>UA552SERVICE55</v>
          </cell>
          <cell r="F663" t="str">
            <v>UA552SECTOR11</v>
          </cell>
          <cell r="G663">
            <v>552</v>
          </cell>
          <cell r="H663">
            <v>55</v>
          </cell>
          <cell r="I663">
            <v>18991198.3538693</v>
          </cell>
        </row>
        <row r="664">
          <cell r="E664" t="str">
            <v>UA512SERVICE57</v>
          </cell>
          <cell r="F664" t="str">
            <v>UA512SECTOR11</v>
          </cell>
          <cell r="G664">
            <v>512</v>
          </cell>
          <cell r="H664">
            <v>57</v>
          </cell>
          <cell r="I664">
            <v>2441016.23438254</v>
          </cell>
        </row>
        <row r="665">
          <cell r="E665" t="str">
            <v>UA514SERVICE57</v>
          </cell>
          <cell r="F665" t="str">
            <v>UA514SECTOR11</v>
          </cell>
          <cell r="G665">
            <v>514</v>
          </cell>
          <cell r="H665">
            <v>57</v>
          </cell>
          <cell r="I665">
            <v>4326188.45905326</v>
          </cell>
        </row>
        <row r="666">
          <cell r="E666" t="str">
            <v>UA516SERVICE57</v>
          </cell>
          <cell r="F666" t="str">
            <v>UA516SECTOR11</v>
          </cell>
          <cell r="G666">
            <v>516</v>
          </cell>
          <cell r="H666">
            <v>57</v>
          </cell>
          <cell r="I666">
            <v>3874806.14625299</v>
          </cell>
        </row>
        <row r="667">
          <cell r="E667" t="str">
            <v>UA518SERVICE57</v>
          </cell>
          <cell r="F667" t="str">
            <v>UA518SECTOR11</v>
          </cell>
          <cell r="G667">
            <v>518</v>
          </cell>
          <cell r="H667">
            <v>57</v>
          </cell>
          <cell r="I667">
            <v>3529952.14042831</v>
          </cell>
        </row>
        <row r="668">
          <cell r="E668" t="str">
            <v>UA520SERVICE57</v>
          </cell>
          <cell r="F668" t="str">
            <v>UA520SECTOR11</v>
          </cell>
          <cell r="G668">
            <v>520</v>
          </cell>
          <cell r="H668">
            <v>57</v>
          </cell>
          <cell r="I668">
            <v>4937903.7726639</v>
          </cell>
        </row>
        <row r="669">
          <cell r="E669" t="str">
            <v>UA522SERVICE57</v>
          </cell>
          <cell r="F669" t="str">
            <v>UA522SECTOR11</v>
          </cell>
          <cell r="G669">
            <v>522</v>
          </cell>
          <cell r="H669">
            <v>57</v>
          </cell>
          <cell r="I669">
            <v>4346631.93658621</v>
          </cell>
        </row>
        <row r="670">
          <cell r="E670" t="str">
            <v>UA524SERVICE57</v>
          </cell>
          <cell r="F670" t="str">
            <v>UA524SECTOR11</v>
          </cell>
          <cell r="G670">
            <v>524</v>
          </cell>
          <cell r="H670">
            <v>57</v>
          </cell>
          <cell r="I670">
            <v>4717219.96459862</v>
          </cell>
        </row>
        <row r="671">
          <cell r="E671" t="str">
            <v>UA526SERVICE57</v>
          </cell>
          <cell r="F671" t="str">
            <v>UA526SECTOR11</v>
          </cell>
          <cell r="G671">
            <v>526</v>
          </cell>
          <cell r="H671">
            <v>57</v>
          </cell>
          <cell r="I671">
            <v>2606033.23999477</v>
          </cell>
        </row>
        <row r="672">
          <cell r="E672" t="str">
            <v>UA528SERVICE57</v>
          </cell>
          <cell r="F672" t="str">
            <v>UA528SECTOR11</v>
          </cell>
          <cell r="G672">
            <v>528</v>
          </cell>
          <cell r="H672">
            <v>57</v>
          </cell>
          <cell r="I672">
            <v>4251204.53962581</v>
          </cell>
        </row>
        <row r="673">
          <cell r="E673" t="str">
            <v>UA530SERVICE57</v>
          </cell>
          <cell r="F673" t="str">
            <v>UA530SECTOR11</v>
          </cell>
          <cell r="G673">
            <v>530</v>
          </cell>
          <cell r="H673">
            <v>57</v>
          </cell>
          <cell r="I673">
            <v>6436296.76398381</v>
          </cell>
        </row>
        <row r="674">
          <cell r="E674" t="str">
            <v>UA532SERVICE57</v>
          </cell>
          <cell r="F674" t="str">
            <v>UA532SECTOR11</v>
          </cell>
          <cell r="G674">
            <v>532</v>
          </cell>
          <cell r="H674">
            <v>57</v>
          </cell>
          <cell r="I674">
            <v>7802832.03707884</v>
          </cell>
        </row>
        <row r="675">
          <cell r="E675" t="str">
            <v>UA534SERVICE57</v>
          </cell>
          <cell r="F675" t="str">
            <v>UA534SECTOR11</v>
          </cell>
          <cell r="G675">
            <v>534</v>
          </cell>
          <cell r="H675">
            <v>57</v>
          </cell>
          <cell r="I675">
            <v>4894412.69430953</v>
          </cell>
        </row>
        <row r="676">
          <cell r="E676" t="str">
            <v>UA536SERVICE57</v>
          </cell>
          <cell r="F676" t="str">
            <v>UA536SECTOR11</v>
          </cell>
          <cell r="G676">
            <v>536</v>
          </cell>
          <cell r="H676">
            <v>57</v>
          </cell>
          <cell r="I676">
            <v>4637955.2913279</v>
          </cell>
        </row>
        <row r="677">
          <cell r="E677" t="str">
            <v>UA538SERVICE57</v>
          </cell>
          <cell r="F677" t="str">
            <v>UA538SECTOR11</v>
          </cell>
          <cell r="G677">
            <v>538</v>
          </cell>
          <cell r="H677">
            <v>57</v>
          </cell>
          <cell r="I677">
            <v>4199047.9915721</v>
          </cell>
        </row>
        <row r="678">
          <cell r="E678" t="str">
            <v>UA540SERVICE57</v>
          </cell>
          <cell r="F678" t="str">
            <v>UA540SECTOR11</v>
          </cell>
          <cell r="G678">
            <v>540</v>
          </cell>
          <cell r="H678">
            <v>57</v>
          </cell>
          <cell r="I678">
            <v>8370043.32164281</v>
          </cell>
        </row>
        <row r="679">
          <cell r="E679" t="str">
            <v>UA542SERVICE57</v>
          </cell>
          <cell r="F679" t="str">
            <v>UA542SECTOR11</v>
          </cell>
          <cell r="G679">
            <v>542</v>
          </cell>
          <cell r="H679">
            <v>57</v>
          </cell>
          <cell r="I679">
            <v>2040827.26199986</v>
          </cell>
        </row>
        <row r="680">
          <cell r="E680" t="str">
            <v>UA544SERVICE57</v>
          </cell>
          <cell r="F680" t="str">
            <v>UA544SECTOR11</v>
          </cell>
          <cell r="G680">
            <v>544</v>
          </cell>
          <cell r="H680">
            <v>57</v>
          </cell>
          <cell r="I680">
            <v>6300641.46153898</v>
          </cell>
        </row>
        <row r="681">
          <cell r="E681" t="str">
            <v>UA545SERVICE57</v>
          </cell>
          <cell r="F681" t="str">
            <v>UA545SECTOR11</v>
          </cell>
          <cell r="G681">
            <v>545</v>
          </cell>
          <cell r="H681">
            <v>57</v>
          </cell>
          <cell r="I681">
            <v>2496400.28166649</v>
          </cell>
        </row>
        <row r="682">
          <cell r="E682" t="str">
            <v>UA546SERVICE57</v>
          </cell>
          <cell r="F682" t="str">
            <v>UA546SECTOR11</v>
          </cell>
          <cell r="G682">
            <v>546</v>
          </cell>
          <cell r="H682">
            <v>57</v>
          </cell>
          <cell r="I682">
            <v>3223488.26777145</v>
          </cell>
        </row>
        <row r="683">
          <cell r="E683" t="str">
            <v>UA548SERVICE57</v>
          </cell>
          <cell r="F683" t="str">
            <v>UA548SECTOR11</v>
          </cell>
          <cell r="G683">
            <v>548</v>
          </cell>
          <cell r="H683">
            <v>57</v>
          </cell>
          <cell r="I683">
            <v>2764479.27141849</v>
          </cell>
        </row>
        <row r="684">
          <cell r="E684" t="str">
            <v>UA550SERVICE57</v>
          </cell>
          <cell r="F684" t="str">
            <v>UA550SECTOR11</v>
          </cell>
          <cell r="G684">
            <v>550</v>
          </cell>
          <cell r="H684">
            <v>57</v>
          </cell>
          <cell r="I684">
            <v>4952488.0012689</v>
          </cell>
        </row>
        <row r="685">
          <cell r="E685" t="str">
            <v>UA552SERVICE57</v>
          </cell>
          <cell r="F685" t="str">
            <v>UA552SECTOR11</v>
          </cell>
          <cell r="G685">
            <v>552</v>
          </cell>
          <cell r="H685">
            <v>57</v>
          </cell>
          <cell r="I685">
            <v>10874412.5285352</v>
          </cell>
        </row>
        <row r="686">
          <cell r="E686" t="str">
            <v>UA512SERVICE58</v>
          </cell>
          <cell r="F686" t="str">
            <v>UA512SECTOR11</v>
          </cell>
          <cell r="G686">
            <v>512</v>
          </cell>
          <cell r="H686">
            <v>58</v>
          </cell>
          <cell r="I686">
            <v>537444.213595973</v>
          </cell>
        </row>
        <row r="687">
          <cell r="E687" t="str">
            <v>UA514SERVICE58</v>
          </cell>
          <cell r="F687" t="str">
            <v>UA514SECTOR11</v>
          </cell>
          <cell r="G687">
            <v>514</v>
          </cell>
          <cell r="H687">
            <v>58</v>
          </cell>
          <cell r="I687">
            <v>947211.142999669</v>
          </cell>
        </row>
        <row r="688">
          <cell r="E688" t="str">
            <v>UA516SERVICE58</v>
          </cell>
          <cell r="F688" t="str">
            <v>UA516SECTOR11</v>
          </cell>
          <cell r="G688">
            <v>516</v>
          </cell>
          <cell r="H688">
            <v>58</v>
          </cell>
          <cell r="I688">
            <v>877844.5250108</v>
          </cell>
        </row>
        <row r="689">
          <cell r="E689" t="str">
            <v>UA518SERVICE58</v>
          </cell>
          <cell r="F689" t="str">
            <v>UA518SECTOR11</v>
          </cell>
          <cell r="G689">
            <v>518</v>
          </cell>
          <cell r="H689">
            <v>58</v>
          </cell>
          <cell r="I689">
            <v>709329.905172591</v>
          </cell>
        </row>
        <row r="690">
          <cell r="E690" t="str">
            <v>UA520SERVICE58</v>
          </cell>
          <cell r="F690" t="str">
            <v>UA520SECTOR11</v>
          </cell>
          <cell r="G690">
            <v>520</v>
          </cell>
          <cell r="H690">
            <v>58</v>
          </cell>
          <cell r="I690">
            <v>1059813.46562888</v>
          </cell>
        </row>
        <row r="691">
          <cell r="E691" t="str">
            <v>UA522SERVICE58</v>
          </cell>
          <cell r="F691" t="str">
            <v>UA522SECTOR11</v>
          </cell>
          <cell r="G691">
            <v>522</v>
          </cell>
          <cell r="H691">
            <v>58</v>
          </cell>
          <cell r="I691">
            <v>948415.308158553</v>
          </cell>
        </row>
        <row r="692">
          <cell r="E692" t="str">
            <v>UA524SERVICE58</v>
          </cell>
          <cell r="F692" t="str">
            <v>UA524SECTOR11</v>
          </cell>
          <cell r="G692">
            <v>524</v>
          </cell>
          <cell r="H692">
            <v>58</v>
          </cell>
          <cell r="I692">
            <v>1003654.56336956</v>
          </cell>
        </row>
        <row r="693">
          <cell r="E693" t="str">
            <v>UA526SERVICE58</v>
          </cell>
          <cell r="F693" t="str">
            <v>UA526SECTOR11</v>
          </cell>
          <cell r="G693">
            <v>526</v>
          </cell>
          <cell r="H693">
            <v>58</v>
          </cell>
          <cell r="I693">
            <v>564327.512518638</v>
          </cell>
        </row>
        <row r="694">
          <cell r="E694" t="str">
            <v>UA528SERVICE58</v>
          </cell>
          <cell r="F694" t="str">
            <v>UA528SECTOR11</v>
          </cell>
          <cell r="G694">
            <v>528</v>
          </cell>
          <cell r="H694">
            <v>58</v>
          </cell>
          <cell r="I694">
            <v>926693.102926929</v>
          </cell>
        </row>
        <row r="695">
          <cell r="E695" t="str">
            <v>UA530SERVICE58</v>
          </cell>
          <cell r="F695" t="str">
            <v>UA530SECTOR11</v>
          </cell>
          <cell r="G695">
            <v>530</v>
          </cell>
          <cell r="H695">
            <v>58</v>
          </cell>
          <cell r="I695">
            <v>1341837.323388</v>
          </cell>
        </row>
        <row r="696">
          <cell r="E696" t="str">
            <v>UA532SERVICE58</v>
          </cell>
          <cell r="F696" t="str">
            <v>UA532SECTOR11</v>
          </cell>
          <cell r="G696">
            <v>532</v>
          </cell>
          <cell r="H696">
            <v>58</v>
          </cell>
          <cell r="I696">
            <v>1744886.40298715</v>
          </cell>
        </row>
        <row r="697">
          <cell r="E697" t="str">
            <v>UA534SERVICE58</v>
          </cell>
          <cell r="F697" t="str">
            <v>UA534SECTOR11</v>
          </cell>
          <cell r="G697">
            <v>534</v>
          </cell>
          <cell r="H697">
            <v>58</v>
          </cell>
          <cell r="I697">
            <v>1026883.96599811</v>
          </cell>
        </row>
        <row r="698">
          <cell r="E698" t="str">
            <v>UA536SERVICE58</v>
          </cell>
          <cell r="F698" t="str">
            <v>UA536SECTOR11</v>
          </cell>
          <cell r="G698">
            <v>536</v>
          </cell>
          <cell r="H698">
            <v>58</v>
          </cell>
          <cell r="I698">
            <v>981442.271877041</v>
          </cell>
        </row>
        <row r="699">
          <cell r="E699" t="str">
            <v>UA538SERVICE58</v>
          </cell>
          <cell r="F699" t="str">
            <v>UA538SECTOR11</v>
          </cell>
          <cell r="G699">
            <v>538</v>
          </cell>
          <cell r="H699">
            <v>58</v>
          </cell>
          <cell r="I699">
            <v>893705.831101225</v>
          </cell>
        </row>
        <row r="700">
          <cell r="E700" t="str">
            <v>UA540SERVICE58</v>
          </cell>
          <cell r="F700" t="str">
            <v>UA540SECTOR11</v>
          </cell>
          <cell r="G700">
            <v>540</v>
          </cell>
          <cell r="H700">
            <v>58</v>
          </cell>
          <cell r="I700">
            <v>1699896.29945172</v>
          </cell>
        </row>
        <row r="701">
          <cell r="E701" t="str">
            <v>UA542SERVICE58</v>
          </cell>
          <cell r="F701" t="str">
            <v>UA542SECTOR11</v>
          </cell>
          <cell r="G701">
            <v>542</v>
          </cell>
          <cell r="H701">
            <v>58</v>
          </cell>
          <cell r="I701">
            <v>417304.808412076</v>
          </cell>
        </row>
        <row r="702">
          <cell r="E702" t="str">
            <v>UA544SERVICE58</v>
          </cell>
          <cell r="F702" t="str">
            <v>UA544SECTOR11</v>
          </cell>
          <cell r="G702">
            <v>544</v>
          </cell>
          <cell r="H702">
            <v>58</v>
          </cell>
          <cell r="I702">
            <v>1237676.67454098</v>
          </cell>
        </row>
        <row r="703">
          <cell r="E703" t="str">
            <v>UA545SERVICE58</v>
          </cell>
          <cell r="F703" t="str">
            <v>UA545SECTOR11</v>
          </cell>
          <cell r="G703">
            <v>545</v>
          </cell>
          <cell r="H703">
            <v>58</v>
          </cell>
          <cell r="I703">
            <v>509450.625197457</v>
          </cell>
        </row>
        <row r="704">
          <cell r="E704" t="str">
            <v>UA546SERVICE58</v>
          </cell>
          <cell r="F704" t="str">
            <v>UA546SECTOR11</v>
          </cell>
          <cell r="G704">
            <v>546</v>
          </cell>
          <cell r="H704">
            <v>58</v>
          </cell>
          <cell r="I704">
            <v>646337.247627446</v>
          </cell>
        </row>
        <row r="705">
          <cell r="E705" t="str">
            <v>UA548SERVICE58</v>
          </cell>
          <cell r="F705" t="str">
            <v>UA548SECTOR11</v>
          </cell>
          <cell r="G705">
            <v>548</v>
          </cell>
          <cell r="H705">
            <v>58</v>
          </cell>
          <cell r="I705">
            <v>642745.434115754</v>
          </cell>
        </row>
        <row r="706">
          <cell r="E706" t="str">
            <v>UA550SERVICE58</v>
          </cell>
          <cell r="F706" t="str">
            <v>UA550SECTOR11</v>
          </cell>
          <cell r="G706">
            <v>550</v>
          </cell>
          <cell r="H706">
            <v>58</v>
          </cell>
          <cell r="I706">
            <v>1010885.5023902</v>
          </cell>
        </row>
        <row r="707">
          <cell r="E707" t="str">
            <v>UA552SERVICE58</v>
          </cell>
          <cell r="F707" t="str">
            <v>UA552SECTOR11</v>
          </cell>
          <cell r="G707">
            <v>552</v>
          </cell>
          <cell r="H707">
            <v>58</v>
          </cell>
          <cell r="I707">
            <v>2426088.45970104</v>
          </cell>
        </row>
        <row r="708">
          <cell r="E708" t="str">
            <v>UA512SERVICE59</v>
          </cell>
          <cell r="F708" t="str">
            <v>UA512SECTOR11</v>
          </cell>
          <cell r="G708">
            <v>512</v>
          </cell>
          <cell r="H708">
            <v>59</v>
          </cell>
          <cell r="I708">
            <v>976168.315981292</v>
          </cell>
        </row>
        <row r="709">
          <cell r="E709" t="str">
            <v>UA514SERVICE59</v>
          </cell>
          <cell r="F709" t="str">
            <v>UA514SECTOR11</v>
          </cell>
          <cell r="G709">
            <v>514</v>
          </cell>
          <cell r="H709">
            <v>59</v>
          </cell>
          <cell r="I709">
            <v>1763934.09979523</v>
          </cell>
        </row>
        <row r="710">
          <cell r="E710" t="str">
            <v>UA516SERVICE59</v>
          </cell>
          <cell r="F710" t="str">
            <v>UA516SECTOR11</v>
          </cell>
          <cell r="G710">
            <v>516</v>
          </cell>
          <cell r="H710">
            <v>59</v>
          </cell>
          <cell r="I710">
            <v>1629976.23317386</v>
          </cell>
        </row>
        <row r="711">
          <cell r="E711" t="str">
            <v>UA518SERVICE59</v>
          </cell>
          <cell r="F711" t="str">
            <v>UA518SECTOR11</v>
          </cell>
          <cell r="G711">
            <v>518</v>
          </cell>
          <cell r="H711">
            <v>59</v>
          </cell>
          <cell r="I711">
            <v>1222575.94864677</v>
          </cell>
        </row>
        <row r="712">
          <cell r="E712" t="str">
            <v>UA520SERVICE59</v>
          </cell>
          <cell r="F712" t="str">
            <v>UA520SECTOR11</v>
          </cell>
          <cell r="G712">
            <v>520</v>
          </cell>
          <cell r="H712">
            <v>59</v>
          </cell>
          <cell r="I712">
            <v>1448093.87299014</v>
          </cell>
        </row>
        <row r="713">
          <cell r="E713" t="str">
            <v>UA522SERVICE59</v>
          </cell>
          <cell r="F713" t="str">
            <v>UA522SECTOR11</v>
          </cell>
          <cell r="G713">
            <v>522</v>
          </cell>
          <cell r="H713">
            <v>59</v>
          </cell>
          <cell r="I713">
            <v>1795927.85276624</v>
          </cell>
        </row>
        <row r="714">
          <cell r="E714" t="str">
            <v>UA524SERVICE59</v>
          </cell>
          <cell r="F714" t="str">
            <v>UA524SECTOR11</v>
          </cell>
          <cell r="G714">
            <v>524</v>
          </cell>
          <cell r="H714">
            <v>59</v>
          </cell>
          <cell r="I714">
            <v>1761482.67975154</v>
          </cell>
        </row>
        <row r="715">
          <cell r="E715" t="str">
            <v>UA526SERVICE59</v>
          </cell>
          <cell r="F715" t="str">
            <v>UA526SECTOR11</v>
          </cell>
          <cell r="G715">
            <v>526</v>
          </cell>
          <cell r="H715">
            <v>59</v>
          </cell>
          <cell r="I715">
            <v>1010200.34045215</v>
          </cell>
        </row>
        <row r="716">
          <cell r="E716" t="str">
            <v>UA528SERVICE59</v>
          </cell>
          <cell r="F716" t="str">
            <v>UA528SECTOR11</v>
          </cell>
          <cell r="G716">
            <v>528</v>
          </cell>
          <cell r="H716">
            <v>59</v>
          </cell>
          <cell r="I716">
            <v>1877284.27502098</v>
          </cell>
        </row>
        <row r="717">
          <cell r="E717" t="str">
            <v>UA530SERVICE59</v>
          </cell>
          <cell r="F717" t="str">
            <v>UA530SECTOR11</v>
          </cell>
          <cell r="G717">
            <v>530</v>
          </cell>
          <cell r="H717">
            <v>59</v>
          </cell>
          <cell r="I717">
            <v>3182105.20307172</v>
          </cell>
        </row>
        <row r="718">
          <cell r="E718" t="str">
            <v>UA532SERVICE59</v>
          </cell>
          <cell r="F718" t="str">
            <v>UA532SECTOR11</v>
          </cell>
          <cell r="G718">
            <v>532</v>
          </cell>
          <cell r="H718">
            <v>59</v>
          </cell>
          <cell r="I718">
            <v>5127118.01933516</v>
          </cell>
        </row>
        <row r="719">
          <cell r="E719" t="str">
            <v>UA534SERVICE59</v>
          </cell>
          <cell r="F719" t="str">
            <v>UA534SECTOR11</v>
          </cell>
          <cell r="G719">
            <v>534</v>
          </cell>
          <cell r="H719">
            <v>59</v>
          </cell>
          <cell r="I719">
            <v>1613488.23652941</v>
          </cell>
        </row>
        <row r="720">
          <cell r="E720" t="str">
            <v>UA536SERVICE59</v>
          </cell>
          <cell r="F720" t="str">
            <v>UA536SECTOR11</v>
          </cell>
          <cell r="G720">
            <v>536</v>
          </cell>
          <cell r="H720">
            <v>59</v>
          </cell>
          <cell r="I720">
            <v>2068109.54171934</v>
          </cell>
        </row>
        <row r="721">
          <cell r="E721" t="str">
            <v>UA538SERVICE59</v>
          </cell>
          <cell r="F721" t="str">
            <v>UA538SECTOR11</v>
          </cell>
          <cell r="G721">
            <v>538</v>
          </cell>
          <cell r="H721">
            <v>59</v>
          </cell>
          <cell r="I721">
            <v>1441434.54961098</v>
          </cell>
        </row>
        <row r="722">
          <cell r="E722" t="str">
            <v>UA540SERVICE59</v>
          </cell>
          <cell r="F722" t="str">
            <v>UA540SECTOR11</v>
          </cell>
          <cell r="G722">
            <v>540</v>
          </cell>
          <cell r="H722">
            <v>59</v>
          </cell>
          <cell r="I722">
            <v>2685965.76793141</v>
          </cell>
        </row>
        <row r="723">
          <cell r="E723" t="str">
            <v>UA542SERVICE59</v>
          </cell>
          <cell r="F723" t="str">
            <v>UA542SECTOR11</v>
          </cell>
          <cell r="G723">
            <v>542</v>
          </cell>
          <cell r="H723">
            <v>59</v>
          </cell>
          <cell r="I723">
            <v>1048071.65440976</v>
          </cell>
        </row>
        <row r="724">
          <cell r="E724" t="str">
            <v>UA544SERVICE59</v>
          </cell>
          <cell r="F724" t="str">
            <v>UA544SECTOR11</v>
          </cell>
          <cell r="G724">
            <v>544</v>
          </cell>
          <cell r="H724">
            <v>59</v>
          </cell>
          <cell r="I724">
            <v>2094651.65689797</v>
          </cell>
        </row>
        <row r="725">
          <cell r="E725" t="str">
            <v>UA545SERVICE59</v>
          </cell>
          <cell r="F725" t="str">
            <v>UA545SECTOR11</v>
          </cell>
          <cell r="G725">
            <v>545</v>
          </cell>
          <cell r="H725">
            <v>59</v>
          </cell>
          <cell r="I725">
            <v>1090416.4435736</v>
          </cell>
        </row>
        <row r="726">
          <cell r="E726" t="str">
            <v>UA546SERVICE59</v>
          </cell>
          <cell r="F726" t="str">
            <v>UA546SECTOR11</v>
          </cell>
          <cell r="G726">
            <v>546</v>
          </cell>
          <cell r="H726">
            <v>59</v>
          </cell>
          <cell r="I726">
            <v>1257476.94492882</v>
          </cell>
        </row>
        <row r="727">
          <cell r="E727" t="str">
            <v>UA548SERVICE59</v>
          </cell>
          <cell r="F727" t="str">
            <v>UA548SECTOR11</v>
          </cell>
          <cell r="G727">
            <v>548</v>
          </cell>
          <cell r="H727">
            <v>59</v>
          </cell>
          <cell r="I727">
            <v>999424.305835444</v>
          </cell>
        </row>
        <row r="728">
          <cell r="E728" t="str">
            <v>UA550SERVICE59</v>
          </cell>
          <cell r="F728" t="str">
            <v>UA550SECTOR11</v>
          </cell>
          <cell r="G728">
            <v>550</v>
          </cell>
          <cell r="H728">
            <v>59</v>
          </cell>
          <cell r="I728">
            <v>2345028.70650639</v>
          </cell>
        </row>
        <row r="729">
          <cell r="E729" t="str">
            <v>UA552SERVICE59</v>
          </cell>
          <cell r="F729" t="str">
            <v>UA552SECTOR11</v>
          </cell>
          <cell r="G729">
            <v>552</v>
          </cell>
          <cell r="H729">
            <v>59</v>
          </cell>
          <cell r="I729">
            <v>4790161.69291823</v>
          </cell>
        </row>
        <row r="730">
          <cell r="E730" t="str">
            <v>UA512SERVICE60</v>
          </cell>
          <cell r="F730" t="str">
            <v>UA512SECTOR11</v>
          </cell>
          <cell r="G730">
            <v>512</v>
          </cell>
          <cell r="H730">
            <v>60</v>
          </cell>
          <cell r="I730">
            <v>1855</v>
          </cell>
        </row>
        <row r="731">
          <cell r="E731" t="str">
            <v>UA514SERVICE60</v>
          </cell>
          <cell r="F731" t="str">
            <v>UA514SECTOR11</v>
          </cell>
          <cell r="G731">
            <v>514</v>
          </cell>
          <cell r="H731">
            <v>60</v>
          </cell>
          <cell r="I731">
            <v>68550</v>
          </cell>
        </row>
        <row r="732">
          <cell r="E732" t="str">
            <v>UA516SERVICE60</v>
          </cell>
          <cell r="F732" t="str">
            <v>UA516SECTOR11</v>
          </cell>
          <cell r="G732">
            <v>516</v>
          </cell>
          <cell r="H732">
            <v>60</v>
          </cell>
          <cell r="I732">
            <v>22095</v>
          </cell>
        </row>
        <row r="733">
          <cell r="E733" t="str">
            <v>UA518SERVICE60</v>
          </cell>
          <cell r="F733" t="str">
            <v>UA518SECTOR11</v>
          </cell>
          <cell r="G733">
            <v>518</v>
          </cell>
          <cell r="H733">
            <v>60</v>
          </cell>
          <cell r="I733">
            <v>0</v>
          </cell>
        </row>
        <row r="734">
          <cell r="E734" t="str">
            <v>UA520SERVICE60</v>
          </cell>
          <cell r="F734" t="str">
            <v>UA520SECTOR11</v>
          </cell>
          <cell r="G734">
            <v>520</v>
          </cell>
          <cell r="H734">
            <v>60</v>
          </cell>
          <cell r="I734">
            <v>0</v>
          </cell>
        </row>
        <row r="735">
          <cell r="E735" t="str">
            <v>UA522SERVICE60</v>
          </cell>
          <cell r="F735" t="str">
            <v>UA522SECTOR11</v>
          </cell>
          <cell r="G735">
            <v>522</v>
          </cell>
          <cell r="H735">
            <v>60</v>
          </cell>
          <cell r="I735">
            <v>0</v>
          </cell>
        </row>
        <row r="736">
          <cell r="E736" t="str">
            <v>UA524SERVICE60</v>
          </cell>
          <cell r="F736" t="str">
            <v>UA524SECTOR11</v>
          </cell>
          <cell r="G736">
            <v>524</v>
          </cell>
          <cell r="H736">
            <v>60</v>
          </cell>
          <cell r="I736">
            <v>39033</v>
          </cell>
        </row>
        <row r="737">
          <cell r="E737" t="str">
            <v>UA526SERVICE60</v>
          </cell>
          <cell r="F737" t="str">
            <v>UA526SECTOR11</v>
          </cell>
          <cell r="G737">
            <v>526</v>
          </cell>
          <cell r="H737">
            <v>60</v>
          </cell>
          <cell r="I737">
            <v>7494</v>
          </cell>
        </row>
        <row r="738">
          <cell r="E738" t="str">
            <v>UA528SERVICE60</v>
          </cell>
          <cell r="F738" t="str">
            <v>UA528SECTOR11</v>
          </cell>
          <cell r="G738">
            <v>528</v>
          </cell>
          <cell r="H738">
            <v>60</v>
          </cell>
          <cell r="I738">
            <v>0</v>
          </cell>
        </row>
        <row r="739">
          <cell r="E739" t="str">
            <v>UA530SERVICE60</v>
          </cell>
          <cell r="F739" t="str">
            <v>UA530SECTOR11</v>
          </cell>
          <cell r="G739">
            <v>530</v>
          </cell>
          <cell r="H739">
            <v>60</v>
          </cell>
          <cell r="I739">
            <v>0</v>
          </cell>
        </row>
        <row r="740">
          <cell r="E740" t="str">
            <v>UA532SERVICE60</v>
          </cell>
          <cell r="F740" t="str">
            <v>UA532SECTOR11</v>
          </cell>
          <cell r="G740">
            <v>532</v>
          </cell>
          <cell r="H740">
            <v>60</v>
          </cell>
          <cell r="I740">
            <v>0</v>
          </cell>
        </row>
        <row r="741">
          <cell r="E741" t="str">
            <v>UA534SERVICE60</v>
          </cell>
          <cell r="F741" t="str">
            <v>UA534SECTOR11</v>
          </cell>
          <cell r="G741">
            <v>534</v>
          </cell>
          <cell r="H741">
            <v>60</v>
          </cell>
          <cell r="I741">
            <v>0</v>
          </cell>
        </row>
        <row r="742">
          <cell r="E742" t="str">
            <v>UA536SERVICE60</v>
          </cell>
          <cell r="F742" t="str">
            <v>UA536SECTOR11</v>
          </cell>
          <cell r="G742">
            <v>536</v>
          </cell>
          <cell r="H742">
            <v>60</v>
          </cell>
          <cell r="I742">
            <v>0</v>
          </cell>
        </row>
        <row r="743">
          <cell r="E743" t="str">
            <v>UA538SERVICE60</v>
          </cell>
          <cell r="F743" t="str">
            <v>UA538SECTOR11</v>
          </cell>
          <cell r="G743">
            <v>538</v>
          </cell>
          <cell r="H743">
            <v>60</v>
          </cell>
          <cell r="I743">
            <v>0</v>
          </cell>
        </row>
        <row r="744">
          <cell r="E744" t="str">
            <v>UA540SERVICE60</v>
          </cell>
          <cell r="F744" t="str">
            <v>UA540SECTOR11</v>
          </cell>
          <cell r="G744">
            <v>540</v>
          </cell>
          <cell r="H744">
            <v>60</v>
          </cell>
          <cell r="I744">
            <v>0</v>
          </cell>
        </row>
        <row r="745">
          <cell r="E745" t="str">
            <v>UA542SERVICE60</v>
          </cell>
          <cell r="F745" t="str">
            <v>UA542SECTOR11</v>
          </cell>
          <cell r="G745">
            <v>542</v>
          </cell>
          <cell r="H745">
            <v>60</v>
          </cell>
          <cell r="I745">
            <v>0</v>
          </cell>
        </row>
        <row r="746">
          <cell r="E746" t="str">
            <v>UA544SERVICE60</v>
          </cell>
          <cell r="F746" t="str">
            <v>UA544SECTOR11</v>
          </cell>
          <cell r="G746">
            <v>544</v>
          </cell>
          <cell r="H746">
            <v>60</v>
          </cell>
          <cell r="I746">
            <v>0</v>
          </cell>
        </row>
        <row r="747">
          <cell r="E747" t="str">
            <v>UA545SERVICE60</v>
          </cell>
          <cell r="F747" t="str">
            <v>UA545SECTOR11</v>
          </cell>
          <cell r="G747">
            <v>545</v>
          </cell>
          <cell r="H747">
            <v>60</v>
          </cell>
          <cell r="I747">
            <v>0</v>
          </cell>
        </row>
        <row r="748">
          <cell r="E748" t="str">
            <v>UA546SERVICE60</v>
          </cell>
          <cell r="F748" t="str">
            <v>UA546SECTOR11</v>
          </cell>
          <cell r="G748">
            <v>546</v>
          </cell>
          <cell r="H748">
            <v>60</v>
          </cell>
          <cell r="I748">
            <v>0</v>
          </cell>
        </row>
        <row r="749">
          <cell r="E749" t="str">
            <v>UA548SERVICE60</v>
          </cell>
          <cell r="F749" t="str">
            <v>UA548SECTOR11</v>
          </cell>
          <cell r="G749">
            <v>548</v>
          </cell>
          <cell r="H749">
            <v>60</v>
          </cell>
          <cell r="I749">
            <v>117112</v>
          </cell>
        </row>
        <row r="750">
          <cell r="E750" t="str">
            <v>UA550SERVICE60</v>
          </cell>
          <cell r="F750" t="str">
            <v>UA550SECTOR11</v>
          </cell>
          <cell r="G750">
            <v>550</v>
          </cell>
          <cell r="H750">
            <v>60</v>
          </cell>
          <cell r="I750">
            <v>929592</v>
          </cell>
        </row>
        <row r="751">
          <cell r="E751" t="str">
            <v>UA552SERVICE60</v>
          </cell>
          <cell r="F751" t="str">
            <v>UA552SECTOR11</v>
          </cell>
          <cell r="G751">
            <v>552</v>
          </cell>
          <cell r="H751">
            <v>60</v>
          </cell>
          <cell r="I751">
            <v>168135</v>
          </cell>
        </row>
        <row r="752">
          <cell r="E752" t="str">
            <v>UA512SERVICE63</v>
          </cell>
          <cell r="F752" t="str">
            <v>UA512SECTOR11</v>
          </cell>
          <cell r="G752">
            <v>512</v>
          </cell>
          <cell r="H752">
            <v>63</v>
          </cell>
          <cell r="I752">
            <v>0</v>
          </cell>
        </row>
        <row r="753">
          <cell r="E753" t="str">
            <v>UA514SERVICE63</v>
          </cell>
          <cell r="F753" t="str">
            <v>UA514SECTOR11</v>
          </cell>
          <cell r="G753">
            <v>514</v>
          </cell>
          <cell r="H753">
            <v>63</v>
          </cell>
          <cell r="I753">
            <v>1157310.321</v>
          </cell>
        </row>
        <row r="754">
          <cell r="E754" t="str">
            <v>UA516SERVICE63</v>
          </cell>
          <cell r="F754" t="str">
            <v>UA516SECTOR11</v>
          </cell>
          <cell r="G754">
            <v>516</v>
          </cell>
          <cell r="H754">
            <v>63</v>
          </cell>
          <cell r="I754">
            <v>343740.679</v>
          </cell>
        </row>
        <row r="755">
          <cell r="E755" t="str">
            <v>UA518SERVICE63</v>
          </cell>
          <cell r="F755" t="str">
            <v>UA518SECTOR11</v>
          </cell>
          <cell r="G755">
            <v>518</v>
          </cell>
          <cell r="H755">
            <v>63</v>
          </cell>
          <cell r="I755">
            <v>0</v>
          </cell>
        </row>
        <row r="756">
          <cell r="E756" t="str">
            <v>UA520SERVICE63</v>
          </cell>
          <cell r="F756" t="str">
            <v>UA520SECTOR11</v>
          </cell>
          <cell r="G756">
            <v>520</v>
          </cell>
          <cell r="H756">
            <v>63</v>
          </cell>
          <cell r="I756">
            <v>0</v>
          </cell>
        </row>
        <row r="757">
          <cell r="E757" t="str">
            <v>UA522SERVICE63</v>
          </cell>
          <cell r="F757" t="str">
            <v>UA522SECTOR11</v>
          </cell>
          <cell r="G757">
            <v>522</v>
          </cell>
          <cell r="H757">
            <v>63</v>
          </cell>
          <cell r="I757">
            <v>0</v>
          </cell>
        </row>
        <row r="758">
          <cell r="E758" t="str">
            <v>UA524SERVICE63</v>
          </cell>
          <cell r="F758" t="str">
            <v>UA524SECTOR11</v>
          </cell>
          <cell r="G758">
            <v>524</v>
          </cell>
          <cell r="H758">
            <v>63</v>
          </cell>
          <cell r="I758">
            <v>666841.392</v>
          </cell>
        </row>
        <row r="759">
          <cell r="E759" t="str">
            <v>UA526SERVICE63</v>
          </cell>
          <cell r="F759" t="str">
            <v>UA526SECTOR11</v>
          </cell>
          <cell r="G759">
            <v>526</v>
          </cell>
          <cell r="H759">
            <v>63</v>
          </cell>
          <cell r="I759">
            <v>0</v>
          </cell>
        </row>
        <row r="760">
          <cell r="E760" t="str">
            <v>UA528SERVICE63</v>
          </cell>
          <cell r="F760" t="str">
            <v>UA528SECTOR11</v>
          </cell>
          <cell r="G760">
            <v>528</v>
          </cell>
          <cell r="H760">
            <v>63</v>
          </cell>
          <cell r="I760">
            <v>1184951</v>
          </cell>
        </row>
        <row r="761">
          <cell r="E761" t="str">
            <v>UA530SERVICE63</v>
          </cell>
          <cell r="F761" t="str">
            <v>UA530SECTOR11</v>
          </cell>
          <cell r="G761">
            <v>530</v>
          </cell>
          <cell r="H761">
            <v>63</v>
          </cell>
          <cell r="I761">
            <v>166710.348</v>
          </cell>
        </row>
        <row r="762">
          <cell r="E762" t="str">
            <v>UA532SERVICE63</v>
          </cell>
          <cell r="F762" t="str">
            <v>UA532SECTOR11</v>
          </cell>
          <cell r="G762">
            <v>532</v>
          </cell>
          <cell r="H762">
            <v>63</v>
          </cell>
          <cell r="I762">
            <v>0</v>
          </cell>
        </row>
        <row r="763">
          <cell r="E763" t="str">
            <v>UA534SERVICE63</v>
          </cell>
          <cell r="F763" t="str">
            <v>UA534SECTOR11</v>
          </cell>
          <cell r="G763">
            <v>534</v>
          </cell>
          <cell r="H763">
            <v>63</v>
          </cell>
          <cell r="I763">
            <v>0</v>
          </cell>
        </row>
        <row r="764">
          <cell r="E764" t="str">
            <v>UA536SERVICE63</v>
          </cell>
          <cell r="F764" t="str">
            <v>UA536SECTOR11</v>
          </cell>
          <cell r="G764">
            <v>536</v>
          </cell>
          <cell r="H764">
            <v>63</v>
          </cell>
          <cell r="I764">
            <v>0</v>
          </cell>
        </row>
        <row r="765">
          <cell r="E765" t="str">
            <v>UA538SERVICE63</v>
          </cell>
          <cell r="F765" t="str">
            <v>UA538SECTOR11</v>
          </cell>
          <cell r="G765">
            <v>538</v>
          </cell>
          <cell r="H765">
            <v>63</v>
          </cell>
          <cell r="I765">
            <v>0</v>
          </cell>
        </row>
        <row r="766">
          <cell r="E766" t="str">
            <v>UA540SERVICE63</v>
          </cell>
          <cell r="F766" t="str">
            <v>UA540SECTOR11</v>
          </cell>
          <cell r="G766">
            <v>540</v>
          </cell>
          <cell r="H766">
            <v>63</v>
          </cell>
          <cell r="I766">
            <v>57838.284</v>
          </cell>
        </row>
        <row r="767">
          <cell r="E767" t="str">
            <v>UA542SERVICE63</v>
          </cell>
          <cell r="F767" t="str">
            <v>UA542SECTOR11</v>
          </cell>
          <cell r="G767">
            <v>542</v>
          </cell>
          <cell r="H767">
            <v>63</v>
          </cell>
          <cell r="I767">
            <v>45363.36</v>
          </cell>
        </row>
        <row r="768">
          <cell r="E768" t="str">
            <v>UA544SERVICE63</v>
          </cell>
          <cell r="F768" t="str">
            <v>UA544SECTOR11</v>
          </cell>
          <cell r="G768">
            <v>544</v>
          </cell>
          <cell r="H768">
            <v>63</v>
          </cell>
          <cell r="I768">
            <v>0</v>
          </cell>
        </row>
        <row r="769">
          <cell r="E769" t="str">
            <v>UA545SERVICE63</v>
          </cell>
          <cell r="F769" t="str">
            <v>UA545SECTOR11</v>
          </cell>
          <cell r="G769">
            <v>545</v>
          </cell>
          <cell r="H769">
            <v>63</v>
          </cell>
          <cell r="I769">
            <v>35156.604</v>
          </cell>
        </row>
        <row r="770">
          <cell r="E770" t="str">
            <v>UA546SERVICE63</v>
          </cell>
          <cell r="F770" t="str">
            <v>UA546SECTOR11</v>
          </cell>
          <cell r="G770">
            <v>546</v>
          </cell>
          <cell r="H770">
            <v>63</v>
          </cell>
          <cell r="I770">
            <v>35156.604</v>
          </cell>
        </row>
        <row r="771">
          <cell r="E771" t="str">
            <v>UA548SERVICE63</v>
          </cell>
          <cell r="F771" t="str">
            <v>UA548SECTOR11</v>
          </cell>
          <cell r="G771">
            <v>548</v>
          </cell>
          <cell r="H771">
            <v>63</v>
          </cell>
          <cell r="I771">
            <v>127017.408</v>
          </cell>
        </row>
        <row r="772">
          <cell r="E772" t="str">
            <v>UA550SERVICE63</v>
          </cell>
          <cell r="F772" t="str">
            <v>UA550SECTOR11</v>
          </cell>
          <cell r="G772">
            <v>550</v>
          </cell>
          <cell r="H772">
            <v>63</v>
          </cell>
          <cell r="I772">
            <v>0</v>
          </cell>
        </row>
        <row r="773">
          <cell r="E773" t="str">
            <v>UA552SERVICE63</v>
          </cell>
          <cell r="F773" t="str">
            <v>UA552SECTOR11</v>
          </cell>
          <cell r="G773">
            <v>552</v>
          </cell>
          <cell r="H773">
            <v>63</v>
          </cell>
          <cell r="I773">
            <v>0</v>
          </cell>
        </row>
        <row r="774">
          <cell r="E774" t="str">
            <v>UA512SERVICE259</v>
          </cell>
          <cell r="F774" t="str">
            <v>UA512SECTOR11</v>
          </cell>
          <cell r="G774">
            <v>512</v>
          </cell>
          <cell r="H774">
            <v>259</v>
          </cell>
          <cell r="I774">
            <v>1414236.98098153</v>
          </cell>
        </row>
        <row r="775">
          <cell r="E775" t="str">
            <v>UA514SERVICE259</v>
          </cell>
          <cell r="F775" t="str">
            <v>UA514SECTOR11</v>
          </cell>
          <cell r="G775">
            <v>514</v>
          </cell>
          <cell r="H775">
            <v>259</v>
          </cell>
          <cell r="I775">
            <v>2924293.63387227</v>
          </cell>
        </row>
        <row r="776">
          <cell r="E776" t="str">
            <v>UA516SERVICE259</v>
          </cell>
          <cell r="F776" t="str">
            <v>UA516SECTOR11</v>
          </cell>
          <cell r="G776">
            <v>516</v>
          </cell>
          <cell r="H776">
            <v>259</v>
          </cell>
          <cell r="I776">
            <v>2720766.88731926</v>
          </cell>
        </row>
        <row r="777">
          <cell r="E777" t="str">
            <v>UA518SERVICE259</v>
          </cell>
          <cell r="F777" t="str">
            <v>UA518SECTOR11</v>
          </cell>
          <cell r="G777">
            <v>518</v>
          </cell>
          <cell r="H777">
            <v>259</v>
          </cell>
          <cell r="I777">
            <v>1942017.02794123</v>
          </cell>
        </row>
        <row r="778">
          <cell r="E778" t="str">
            <v>UA520SERVICE259</v>
          </cell>
          <cell r="F778" t="str">
            <v>UA520SECTOR11</v>
          </cell>
          <cell r="G778">
            <v>520</v>
          </cell>
          <cell r="H778">
            <v>259</v>
          </cell>
          <cell r="I778">
            <v>2865399.46944203</v>
          </cell>
        </row>
        <row r="779">
          <cell r="E779" t="str">
            <v>UA522SERVICE259</v>
          </cell>
          <cell r="F779" t="str">
            <v>UA522SECTOR11</v>
          </cell>
          <cell r="G779">
            <v>522</v>
          </cell>
          <cell r="H779">
            <v>259</v>
          </cell>
          <cell r="I779">
            <v>2382421.70913559</v>
          </cell>
        </row>
        <row r="780">
          <cell r="E780" t="str">
            <v>UA524SERVICE259</v>
          </cell>
          <cell r="F780" t="str">
            <v>UA524SECTOR11</v>
          </cell>
          <cell r="G780">
            <v>524</v>
          </cell>
          <cell r="H780">
            <v>259</v>
          </cell>
          <cell r="I780">
            <v>2544843.94558233</v>
          </cell>
        </row>
        <row r="781">
          <cell r="E781" t="str">
            <v>UA526SERVICE259</v>
          </cell>
          <cell r="F781" t="str">
            <v>UA526SECTOR11</v>
          </cell>
          <cell r="G781">
            <v>526</v>
          </cell>
          <cell r="H781">
            <v>259</v>
          </cell>
          <cell r="I781">
            <v>1632669.11713823</v>
          </cell>
        </row>
        <row r="782">
          <cell r="E782" t="str">
            <v>UA528SERVICE259</v>
          </cell>
          <cell r="F782" t="str">
            <v>UA528SECTOR11</v>
          </cell>
          <cell r="G782">
            <v>528</v>
          </cell>
          <cell r="H782">
            <v>259</v>
          </cell>
          <cell r="I782">
            <v>2653815.40057596</v>
          </cell>
        </row>
        <row r="783">
          <cell r="E783" t="str">
            <v>UA530SERVICE259</v>
          </cell>
          <cell r="F783" t="str">
            <v>UA530SECTOR11</v>
          </cell>
          <cell r="G783">
            <v>530</v>
          </cell>
          <cell r="H783">
            <v>259</v>
          </cell>
          <cell r="I783">
            <v>3511005.58703842</v>
          </cell>
        </row>
        <row r="784">
          <cell r="E784" t="str">
            <v>UA532SERVICE259</v>
          </cell>
          <cell r="F784" t="str">
            <v>UA532SECTOR11</v>
          </cell>
          <cell r="G784">
            <v>532</v>
          </cell>
          <cell r="H784">
            <v>259</v>
          </cell>
          <cell r="I784">
            <v>4284041.49664904</v>
          </cell>
        </row>
        <row r="785">
          <cell r="E785" t="str">
            <v>UA534SERVICE259</v>
          </cell>
          <cell r="F785" t="str">
            <v>UA534SECTOR11</v>
          </cell>
          <cell r="G785">
            <v>534</v>
          </cell>
          <cell r="H785">
            <v>259</v>
          </cell>
          <cell r="I785">
            <v>2598680.3921859</v>
          </cell>
        </row>
        <row r="786">
          <cell r="E786" t="str">
            <v>UA536SERVICE259</v>
          </cell>
          <cell r="F786" t="str">
            <v>UA536SECTOR11</v>
          </cell>
          <cell r="G786">
            <v>536</v>
          </cell>
          <cell r="H786">
            <v>259</v>
          </cell>
          <cell r="I786">
            <v>2641119.03142175</v>
          </cell>
        </row>
        <row r="787">
          <cell r="E787" t="str">
            <v>UA538SERVICE259</v>
          </cell>
          <cell r="F787" t="str">
            <v>UA538SECTOR11</v>
          </cell>
          <cell r="G787">
            <v>538</v>
          </cell>
          <cell r="H787">
            <v>259</v>
          </cell>
          <cell r="I787">
            <v>2369650.48485304</v>
          </cell>
        </row>
        <row r="788">
          <cell r="E788" t="str">
            <v>UA540SERVICE259</v>
          </cell>
          <cell r="F788" t="str">
            <v>UA540SECTOR11</v>
          </cell>
          <cell r="G788">
            <v>540</v>
          </cell>
          <cell r="H788">
            <v>259</v>
          </cell>
          <cell r="I788">
            <v>4335946.64147348</v>
          </cell>
        </row>
        <row r="789">
          <cell r="E789" t="str">
            <v>UA542SERVICE259</v>
          </cell>
          <cell r="F789" t="str">
            <v>UA542SECTOR11</v>
          </cell>
          <cell r="G789">
            <v>542</v>
          </cell>
          <cell r="H789">
            <v>259</v>
          </cell>
          <cell r="I789">
            <v>1056385.3427315</v>
          </cell>
        </row>
        <row r="790">
          <cell r="E790" t="str">
            <v>UA544SERVICE259</v>
          </cell>
          <cell r="F790" t="str">
            <v>UA544SECTOR11</v>
          </cell>
          <cell r="G790">
            <v>544</v>
          </cell>
          <cell r="H790">
            <v>259</v>
          </cell>
          <cell r="I790">
            <v>3340455.297748</v>
          </cell>
        </row>
        <row r="791">
          <cell r="E791" t="str">
            <v>UA545SERVICE259</v>
          </cell>
          <cell r="F791" t="str">
            <v>UA545SECTOR11</v>
          </cell>
          <cell r="G791">
            <v>545</v>
          </cell>
          <cell r="H791">
            <v>259</v>
          </cell>
          <cell r="I791">
            <v>1389163.22206749</v>
          </cell>
        </row>
        <row r="792">
          <cell r="E792" t="str">
            <v>UA546SERVICE259</v>
          </cell>
          <cell r="F792" t="str">
            <v>UA546SECTOR11</v>
          </cell>
          <cell r="G792">
            <v>546</v>
          </cell>
          <cell r="H792">
            <v>259</v>
          </cell>
          <cell r="I792">
            <v>1647223.96355755</v>
          </cell>
        </row>
        <row r="793">
          <cell r="E793" t="str">
            <v>UA548SERVICE259</v>
          </cell>
          <cell r="F793" t="str">
            <v>UA548SECTOR11</v>
          </cell>
          <cell r="G793">
            <v>548</v>
          </cell>
          <cell r="H793">
            <v>259</v>
          </cell>
          <cell r="I793">
            <v>1574182.37447346</v>
          </cell>
        </row>
        <row r="794">
          <cell r="E794" t="str">
            <v>UA550SERVICE259</v>
          </cell>
          <cell r="F794" t="str">
            <v>UA550SECTOR11</v>
          </cell>
          <cell r="G794">
            <v>550</v>
          </cell>
          <cell r="H794">
            <v>259</v>
          </cell>
          <cell r="I794">
            <v>2485290.791646</v>
          </cell>
        </row>
        <row r="795">
          <cell r="E795" t="str">
            <v>UA552SERVICE259</v>
          </cell>
          <cell r="F795" t="str">
            <v>UA552SECTOR11</v>
          </cell>
          <cell r="G795">
            <v>552</v>
          </cell>
          <cell r="H795">
            <v>259</v>
          </cell>
          <cell r="I795">
            <v>6450926.66491469</v>
          </cell>
        </row>
        <row r="796">
          <cell r="E796" t="str">
            <v>UA512SERVICE260</v>
          </cell>
          <cell r="F796" t="str">
            <v>UA512SECTOR11</v>
          </cell>
          <cell r="G796">
            <v>512</v>
          </cell>
          <cell r="H796">
            <v>260</v>
          </cell>
          <cell r="I796">
            <v>291394.389051933</v>
          </cell>
        </row>
        <row r="797">
          <cell r="E797" t="str">
            <v>UA514SERVICE260</v>
          </cell>
          <cell r="F797" t="str">
            <v>UA514SECTOR11</v>
          </cell>
          <cell r="G797">
            <v>514</v>
          </cell>
          <cell r="H797">
            <v>260</v>
          </cell>
          <cell r="I797">
            <v>616897.973824357</v>
          </cell>
        </row>
        <row r="798">
          <cell r="E798" t="str">
            <v>UA516SERVICE260</v>
          </cell>
          <cell r="F798" t="str">
            <v>UA516SECTOR11</v>
          </cell>
          <cell r="G798">
            <v>516</v>
          </cell>
          <cell r="H798">
            <v>260</v>
          </cell>
          <cell r="I798">
            <v>555852.331470182</v>
          </cell>
        </row>
        <row r="799">
          <cell r="E799" t="str">
            <v>UA518SERVICE260</v>
          </cell>
          <cell r="F799" t="str">
            <v>UA518SECTOR11</v>
          </cell>
          <cell r="G799">
            <v>518</v>
          </cell>
          <cell r="H799">
            <v>260</v>
          </cell>
          <cell r="I799">
            <v>444082.174253378</v>
          </cell>
        </row>
        <row r="800">
          <cell r="E800" t="str">
            <v>UA520SERVICE260</v>
          </cell>
          <cell r="F800" t="str">
            <v>UA520SECTOR11</v>
          </cell>
          <cell r="G800">
            <v>520</v>
          </cell>
          <cell r="H800">
            <v>260</v>
          </cell>
          <cell r="I800">
            <v>537213.463566587</v>
          </cell>
        </row>
        <row r="801">
          <cell r="E801" t="str">
            <v>UA522SERVICE260</v>
          </cell>
          <cell r="F801" t="str">
            <v>UA522SECTOR11</v>
          </cell>
          <cell r="G801">
            <v>522</v>
          </cell>
          <cell r="H801">
            <v>260</v>
          </cell>
          <cell r="I801">
            <v>483068.021464242</v>
          </cell>
        </row>
        <row r="802">
          <cell r="E802" t="str">
            <v>UA524SERVICE260</v>
          </cell>
          <cell r="F802" t="str">
            <v>UA524SECTOR11</v>
          </cell>
          <cell r="G802">
            <v>524</v>
          </cell>
          <cell r="H802">
            <v>260</v>
          </cell>
          <cell r="I802">
            <v>615816.378485988</v>
          </cell>
        </row>
        <row r="803">
          <cell r="E803" t="str">
            <v>UA526SERVICE260</v>
          </cell>
          <cell r="F803" t="str">
            <v>UA526SECTOR11</v>
          </cell>
          <cell r="G803">
            <v>526</v>
          </cell>
          <cell r="H803">
            <v>260</v>
          </cell>
          <cell r="I803">
            <v>354851.703789955</v>
          </cell>
        </row>
        <row r="804">
          <cell r="E804" t="str">
            <v>UA528SERVICE260</v>
          </cell>
          <cell r="F804" t="str">
            <v>UA528SECTOR11</v>
          </cell>
          <cell r="G804">
            <v>528</v>
          </cell>
          <cell r="H804">
            <v>260</v>
          </cell>
          <cell r="I804">
            <v>570028.413538042</v>
          </cell>
        </row>
        <row r="805">
          <cell r="E805" t="str">
            <v>UA530SERVICE260</v>
          </cell>
          <cell r="F805" t="str">
            <v>UA530SECTOR11</v>
          </cell>
          <cell r="G805">
            <v>530</v>
          </cell>
          <cell r="H805">
            <v>260</v>
          </cell>
          <cell r="I805">
            <v>765093.61960051</v>
          </cell>
        </row>
        <row r="806">
          <cell r="E806" t="str">
            <v>UA532SERVICE260</v>
          </cell>
          <cell r="F806" t="str">
            <v>UA532SECTOR11</v>
          </cell>
          <cell r="G806">
            <v>532</v>
          </cell>
          <cell r="H806">
            <v>260</v>
          </cell>
          <cell r="I806">
            <v>901793.587641327</v>
          </cell>
        </row>
        <row r="807">
          <cell r="E807" t="str">
            <v>UA534SERVICE260</v>
          </cell>
          <cell r="F807" t="str">
            <v>UA534SECTOR11</v>
          </cell>
          <cell r="G807">
            <v>534</v>
          </cell>
          <cell r="H807">
            <v>260</v>
          </cell>
          <cell r="I807">
            <v>526046.615851553</v>
          </cell>
        </row>
        <row r="808">
          <cell r="E808" t="str">
            <v>UA536SERVICE260</v>
          </cell>
          <cell r="F808" t="str">
            <v>UA536SECTOR11</v>
          </cell>
          <cell r="G808">
            <v>536</v>
          </cell>
          <cell r="H808">
            <v>260</v>
          </cell>
          <cell r="I808">
            <v>528388.486254818</v>
          </cell>
        </row>
        <row r="809">
          <cell r="E809" t="str">
            <v>UA538SERVICE260</v>
          </cell>
          <cell r="F809" t="str">
            <v>UA538SECTOR11</v>
          </cell>
          <cell r="G809">
            <v>538</v>
          </cell>
          <cell r="H809">
            <v>260</v>
          </cell>
          <cell r="I809">
            <v>478124.127536693</v>
          </cell>
        </row>
        <row r="810">
          <cell r="E810" t="str">
            <v>UA540SERVICE260</v>
          </cell>
          <cell r="F810" t="str">
            <v>UA540SECTOR11</v>
          </cell>
          <cell r="G810">
            <v>540</v>
          </cell>
          <cell r="H810">
            <v>260</v>
          </cell>
          <cell r="I810">
            <v>894787.157812764</v>
          </cell>
        </row>
        <row r="811">
          <cell r="E811" t="str">
            <v>UA542SERVICE260</v>
          </cell>
          <cell r="F811" t="str">
            <v>UA542SECTOR11</v>
          </cell>
          <cell r="G811">
            <v>542</v>
          </cell>
          <cell r="H811">
            <v>260</v>
          </cell>
          <cell r="I811">
            <v>222755.485454133</v>
          </cell>
        </row>
        <row r="812">
          <cell r="E812" t="str">
            <v>UA544SERVICE260</v>
          </cell>
          <cell r="F812" t="str">
            <v>UA544SECTOR11</v>
          </cell>
          <cell r="G812">
            <v>544</v>
          </cell>
          <cell r="H812">
            <v>260</v>
          </cell>
          <cell r="I812">
            <v>630793.015434968</v>
          </cell>
        </row>
        <row r="813">
          <cell r="E813" t="str">
            <v>UA545SERVICE260</v>
          </cell>
          <cell r="F813" t="str">
            <v>UA545SECTOR11</v>
          </cell>
          <cell r="G813">
            <v>545</v>
          </cell>
          <cell r="H813">
            <v>260</v>
          </cell>
          <cell r="I813">
            <v>284388.82694977</v>
          </cell>
        </row>
        <row r="814">
          <cell r="E814" t="str">
            <v>UA546SERVICE260</v>
          </cell>
          <cell r="F814" t="str">
            <v>UA546SECTOR11</v>
          </cell>
          <cell r="G814">
            <v>546</v>
          </cell>
          <cell r="H814">
            <v>260</v>
          </cell>
          <cell r="I814">
            <v>329620.697928829</v>
          </cell>
        </row>
        <row r="815">
          <cell r="E815" t="str">
            <v>UA548SERVICE260</v>
          </cell>
          <cell r="F815" t="str">
            <v>UA548SECTOR11</v>
          </cell>
          <cell r="G815">
            <v>548</v>
          </cell>
          <cell r="H815">
            <v>260</v>
          </cell>
          <cell r="I815">
            <v>359761.375293941</v>
          </cell>
        </row>
        <row r="816">
          <cell r="E816" t="str">
            <v>UA550SERVICE260</v>
          </cell>
          <cell r="F816" t="str">
            <v>UA550SECTOR11</v>
          </cell>
          <cell r="G816">
            <v>550</v>
          </cell>
          <cell r="H816">
            <v>260</v>
          </cell>
          <cell r="I816">
            <v>539123.208040509</v>
          </cell>
        </row>
        <row r="817">
          <cell r="E817" t="str">
            <v>UA552SERVICE260</v>
          </cell>
          <cell r="F817" t="str">
            <v>UA552SECTOR11</v>
          </cell>
          <cell r="G817">
            <v>552</v>
          </cell>
          <cell r="H817">
            <v>260</v>
          </cell>
          <cell r="I817">
            <v>1295912.83162006</v>
          </cell>
        </row>
        <row r="818">
          <cell r="E818" t="str">
            <v>UA512SERVICE261</v>
          </cell>
          <cell r="F818" t="str">
            <v>UA512SECTOR11</v>
          </cell>
          <cell r="G818">
            <v>512</v>
          </cell>
          <cell r="H818">
            <v>261</v>
          </cell>
          <cell r="I818">
            <v>2710913.51969194</v>
          </cell>
        </row>
        <row r="819">
          <cell r="E819" t="str">
            <v>UA514SERVICE261</v>
          </cell>
          <cell r="F819" t="str">
            <v>UA514SECTOR11</v>
          </cell>
          <cell r="G819">
            <v>514</v>
          </cell>
          <cell r="H819">
            <v>261</v>
          </cell>
          <cell r="I819">
            <v>5707646.08728371</v>
          </cell>
        </row>
        <row r="820">
          <cell r="E820" t="str">
            <v>UA516SERVICE261</v>
          </cell>
          <cell r="F820" t="str">
            <v>UA516SECTOR11</v>
          </cell>
          <cell r="G820">
            <v>516</v>
          </cell>
          <cell r="H820">
            <v>261</v>
          </cell>
          <cell r="I820">
            <v>4890471.73562565</v>
          </cell>
        </row>
        <row r="821">
          <cell r="E821" t="str">
            <v>UA518SERVICE261</v>
          </cell>
          <cell r="F821" t="str">
            <v>UA518SECTOR11</v>
          </cell>
          <cell r="G821">
            <v>518</v>
          </cell>
          <cell r="H821">
            <v>261</v>
          </cell>
          <cell r="I821">
            <v>3899815.81252319</v>
          </cell>
        </row>
        <row r="822">
          <cell r="E822" t="str">
            <v>UA520SERVICE261</v>
          </cell>
          <cell r="F822" t="str">
            <v>UA520SECTOR11</v>
          </cell>
          <cell r="G822">
            <v>520</v>
          </cell>
          <cell r="H822">
            <v>261</v>
          </cell>
          <cell r="I822">
            <v>5339405.69522292</v>
          </cell>
        </row>
        <row r="823">
          <cell r="E823" t="str">
            <v>UA522SERVICE261</v>
          </cell>
          <cell r="F823" t="str">
            <v>UA522SECTOR11</v>
          </cell>
          <cell r="G823">
            <v>522</v>
          </cell>
          <cell r="H823">
            <v>261</v>
          </cell>
          <cell r="I823">
            <v>4557586.77264012</v>
          </cell>
        </row>
        <row r="824">
          <cell r="E824" t="str">
            <v>UA524SERVICE261</v>
          </cell>
          <cell r="F824" t="str">
            <v>UA524SECTOR11</v>
          </cell>
          <cell r="G824">
            <v>524</v>
          </cell>
          <cell r="H824">
            <v>261</v>
          </cell>
          <cell r="I824">
            <v>5233723.35835814</v>
          </cell>
        </row>
        <row r="825">
          <cell r="E825" t="str">
            <v>UA526SERVICE261</v>
          </cell>
          <cell r="F825" t="str">
            <v>UA526SECTOR11</v>
          </cell>
          <cell r="G825">
            <v>526</v>
          </cell>
          <cell r="H825">
            <v>261</v>
          </cell>
          <cell r="I825">
            <v>3266809.65069065</v>
          </cell>
        </row>
        <row r="826">
          <cell r="E826" t="str">
            <v>UA528SERVICE261</v>
          </cell>
          <cell r="F826" t="str">
            <v>UA528SECTOR11</v>
          </cell>
          <cell r="G826">
            <v>528</v>
          </cell>
          <cell r="H826">
            <v>261</v>
          </cell>
          <cell r="I826">
            <v>5047411.44568371</v>
          </cell>
        </row>
        <row r="827">
          <cell r="E827" t="str">
            <v>UA530SERVICE261</v>
          </cell>
          <cell r="F827" t="str">
            <v>UA530SECTOR11</v>
          </cell>
          <cell r="G827">
            <v>530</v>
          </cell>
          <cell r="H827">
            <v>261</v>
          </cell>
          <cell r="I827">
            <v>6483961.72135887</v>
          </cell>
        </row>
        <row r="828">
          <cell r="E828" t="str">
            <v>UA532SERVICE261</v>
          </cell>
          <cell r="F828" t="str">
            <v>UA532SECTOR11</v>
          </cell>
          <cell r="G828">
            <v>532</v>
          </cell>
          <cell r="H828">
            <v>261</v>
          </cell>
          <cell r="I828">
            <v>8192540.82780132</v>
          </cell>
        </row>
        <row r="829">
          <cell r="E829" t="str">
            <v>UA534SERVICE261</v>
          </cell>
          <cell r="F829" t="str">
            <v>UA534SECTOR11</v>
          </cell>
          <cell r="G829">
            <v>534</v>
          </cell>
          <cell r="H829">
            <v>261</v>
          </cell>
          <cell r="I829">
            <v>4635624.68351303</v>
          </cell>
        </row>
        <row r="830">
          <cell r="E830" t="str">
            <v>UA536SERVICE261</v>
          </cell>
          <cell r="F830" t="str">
            <v>UA536SECTOR11</v>
          </cell>
          <cell r="G830">
            <v>536</v>
          </cell>
          <cell r="H830">
            <v>261</v>
          </cell>
          <cell r="I830">
            <v>4835982.78022731</v>
          </cell>
        </row>
        <row r="831">
          <cell r="E831" t="str">
            <v>UA538SERVICE261</v>
          </cell>
          <cell r="F831" t="str">
            <v>UA538SECTOR11</v>
          </cell>
          <cell r="G831">
            <v>538</v>
          </cell>
          <cell r="H831">
            <v>261</v>
          </cell>
          <cell r="I831">
            <v>4536469.50278521</v>
          </cell>
        </row>
        <row r="832">
          <cell r="E832" t="str">
            <v>UA540SERVICE261</v>
          </cell>
          <cell r="F832" t="str">
            <v>UA540SECTOR11</v>
          </cell>
          <cell r="G832">
            <v>540</v>
          </cell>
          <cell r="H832">
            <v>261</v>
          </cell>
          <cell r="I832">
            <v>7803183.16588563</v>
          </cell>
        </row>
        <row r="833">
          <cell r="E833" t="str">
            <v>UA542SERVICE261</v>
          </cell>
          <cell r="F833" t="str">
            <v>UA542SECTOR11</v>
          </cell>
          <cell r="G833">
            <v>542</v>
          </cell>
          <cell r="H833">
            <v>261</v>
          </cell>
          <cell r="I833">
            <v>1883436.50001376</v>
          </cell>
        </row>
        <row r="834">
          <cell r="E834" t="str">
            <v>UA544SERVICE261</v>
          </cell>
          <cell r="F834" t="str">
            <v>UA544SECTOR11</v>
          </cell>
          <cell r="G834">
            <v>544</v>
          </cell>
          <cell r="H834">
            <v>261</v>
          </cell>
          <cell r="I834">
            <v>5757207.67971591</v>
          </cell>
        </row>
        <row r="835">
          <cell r="E835" t="str">
            <v>UA545SERVICE261</v>
          </cell>
          <cell r="F835" t="str">
            <v>UA545SECTOR11</v>
          </cell>
          <cell r="G835">
            <v>545</v>
          </cell>
          <cell r="H835">
            <v>261</v>
          </cell>
          <cell r="I835">
            <v>2293367.50210629</v>
          </cell>
        </row>
        <row r="836">
          <cell r="E836" t="str">
            <v>UA546SERVICE261</v>
          </cell>
          <cell r="F836" t="str">
            <v>UA546SECTOR11</v>
          </cell>
          <cell r="G836">
            <v>546</v>
          </cell>
          <cell r="H836">
            <v>261</v>
          </cell>
          <cell r="I836">
            <v>3003707.66581657</v>
          </cell>
        </row>
        <row r="837">
          <cell r="E837" t="str">
            <v>UA548SERVICE261</v>
          </cell>
          <cell r="F837" t="str">
            <v>UA548SECTOR11</v>
          </cell>
          <cell r="G837">
            <v>548</v>
          </cell>
          <cell r="H837">
            <v>261</v>
          </cell>
          <cell r="I837">
            <v>3102414.90445655</v>
          </cell>
        </row>
        <row r="838">
          <cell r="E838" t="str">
            <v>UA550SERVICE261</v>
          </cell>
          <cell r="F838" t="str">
            <v>UA550SECTOR11</v>
          </cell>
          <cell r="G838">
            <v>550</v>
          </cell>
          <cell r="H838">
            <v>261</v>
          </cell>
          <cell r="I838">
            <v>4814929.50209924</v>
          </cell>
        </row>
        <row r="839">
          <cell r="E839" t="str">
            <v>UA552SERVICE261</v>
          </cell>
          <cell r="F839" t="str">
            <v>UA552SECTOR11</v>
          </cell>
          <cell r="G839">
            <v>552</v>
          </cell>
          <cell r="H839">
            <v>261</v>
          </cell>
          <cell r="I839">
            <v>12932919.96814</v>
          </cell>
        </row>
        <row r="840">
          <cell r="E840" t="str">
            <v>UA512SERVICE262</v>
          </cell>
          <cell r="F840" t="str">
            <v>UA512SECTOR11</v>
          </cell>
          <cell r="G840">
            <v>512</v>
          </cell>
          <cell r="H840">
            <v>262</v>
          </cell>
          <cell r="I840">
            <v>475191.71372584</v>
          </cell>
        </row>
        <row r="841">
          <cell r="E841" t="str">
            <v>UA514SERVICE262</v>
          </cell>
          <cell r="F841" t="str">
            <v>UA514SECTOR11</v>
          </cell>
          <cell r="G841">
            <v>514</v>
          </cell>
          <cell r="H841">
            <v>262</v>
          </cell>
          <cell r="I841">
            <v>924415.857088047</v>
          </cell>
        </row>
        <row r="842">
          <cell r="E842" t="str">
            <v>UA516SERVICE262</v>
          </cell>
          <cell r="F842" t="str">
            <v>UA516SECTOR11</v>
          </cell>
          <cell r="G842">
            <v>516</v>
          </cell>
          <cell r="H842">
            <v>262</v>
          </cell>
          <cell r="I842">
            <v>701648.753126795</v>
          </cell>
        </row>
        <row r="843">
          <cell r="E843" t="str">
            <v>UA518SERVICE262</v>
          </cell>
          <cell r="F843" t="str">
            <v>UA518SECTOR11</v>
          </cell>
          <cell r="G843">
            <v>518</v>
          </cell>
          <cell r="H843">
            <v>262</v>
          </cell>
          <cell r="I843">
            <v>636077.179532755</v>
          </cell>
        </row>
        <row r="844">
          <cell r="E844" t="str">
            <v>UA520SERVICE262</v>
          </cell>
          <cell r="F844" t="str">
            <v>UA520SECTOR11</v>
          </cell>
          <cell r="G844">
            <v>520</v>
          </cell>
          <cell r="H844">
            <v>262</v>
          </cell>
          <cell r="I844">
            <v>818388.061825126</v>
          </cell>
        </row>
        <row r="845">
          <cell r="E845" t="str">
            <v>UA522SERVICE262</v>
          </cell>
          <cell r="F845" t="str">
            <v>UA522SECTOR11</v>
          </cell>
          <cell r="G845">
            <v>522</v>
          </cell>
          <cell r="H845">
            <v>262</v>
          </cell>
          <cell r="I845">
            <v>763401.504610955</v>
          </cell>
        </row>
        <row r="846">
          <cell r="E846" t="str">
            <v>UA524SERVICE262</v>
          </cell>
          <cell r="F846" t="str">
            <v>UA524SECTOR11</v>
          </cell>
          <cell r="G846">
            <v>524</v>
          </cell>
          <cell r="H846">
            <v>262</v>
          </cell>
          <cell r="I846">
            <v>1029354.01576878</v>
          </cell>
        </row>
        <row r="847">
          <cell r="E847" t="str">
            <v>UA526SERVICE262</v>
          </cell>
          <cell r="F847" t="str">
            <v>UA526SECTOR11</v>
          </cell>
          <cell r="G847">
            <v>526</v>
          </cell>
          <cell r="H847">
            <v>262</v>
          </cell>
          <cell r="I847">
            <v>530205.452589021</v>
          </cell>
        </row>
        <row r="848">
          <cell r="E848" t="str">
            <v>UA528SERVICE262</v>
          </cell>
          <cell r="F848" t="str">
            <v>UA528SECTOR11</v>
          </cell>
          <cell r="G848">
            <v>528</v>
          </cell>
          <cell r="H848">
            <v>262</v>
          </cell>
          <cell r="I848">
            <v>788633.431796899</v>
          </cell>
        </row>
        <row r="849">
          <cell r="E849" t="str">
            <v>UA530SERVICE262</v>
          </cell>
          <cell r="F849" t="str">
            <v>UA530SECTOR11</v>
          </cell>
          <cell r="G849">
            <v>530</v>
          </cell>
          <cell r="H849">
            <v>262</v>
          </cell>
          <cell r="I849">
            <v>1179565.35515632</v>
          </cell>
        </row>
        <row r="850">
          <cell r="E850" t="str">
            <v>UA532SERVICE262</v>
          </cell>
          <cell r="F850" t="str">
            <v>UA532SECTOR11</v>
          </cell>
          <cell r="G850">
            <v>532</v>
          </cell>
          <cell r="H850">
            <v>262</v>
          </cell>
          <cell r="I850">
            <v>1358537.66005933</v>
          </cell>
        </row>
        <row r="851">
          <cell r="E851" t="str">
            <v>UA534SERVICE262</v>
          </cell>
          <cell r="F851" t="str">
            <v>UA534SECTOR11</v>
          </cell>
          <cell r="G851">
            <v>534</v>
          </cell>
          <cell r="H851">
            <v>262</v>
          </cell>
          <cell r="I851">
            <v>867689.951453012</v>
          </cell>
        </row>
        <row r="852">
          <cell r="E852" t="str">
            <v>UA536SERVICE262</v>
          </cell>
          <cell r="F852" t="str">
            <v>UA536SECTOR11</v>
          </cell>
          <cell r="G852">
            <v>536</v>
          </cell>
          <cell r="H852">
            <v>262</v>
          </cell>
          <cell r="I852">
            <v>787786.280979793</v>
          </cell>
        </row>
        <row r="853">
          <cell r="E853" t="str">
            <v>UA538SERVICE262</v>
          </cell>
          <cell r="F853" t="str">
            <v>UA538SECTOR11</v>
          </cell>
          <cell r="G853">
            <v>538</v>
          </cell>
          <cell r="H853">
            <v>262</v>
          </cell>
          <cell r="I853">
            <v>674684.762433186</v>
          </cell>
        </row>
        <row r="854">
          <cell r="E854" t="str">
            <v>UA540SERVICE262</v>
          </cell>
          <cell r="F854" t="str">
            <v>UA540SECTOR11</v>
          </cell>
          <cell r="G854">
            <v>540</v>
          </cell>
          <cell r="H854">
            <v>262</v>
          </cell>
          <cell r="I854">
            <v>1404141.34839959</v>
          </cell>
        </row>
        <row r="855">
          <cell r="E855" t="str">
            <v>UA542SERVICE262</v>
          </cell>
          <cell r="F855" t="str">
            <v>UA542SECTOR11</v>
          </cell>
          <cell r="G855">
            <v>542</v>
          </cell>
          <cell r="H855">
            <v>262</v>
          </cell>
          <cell r="I855">
            <v>356173.171322991</v>
          </cell>
        </row>
        <row r="856">
          <cell r="E856" t="str">
            <v>UA544SERVICE262</v>
          </cell>
          <cell r="F856" t="str">
            <v>UA544SECTOR11</v>
          </cell>
          <cell r="G856">
            <v>544</v>
          </cell>
          <cell r="H856">
            <v>262</v>
          </cell>
          <cell r="I856">
            <v>1031792.16704205</v>
          </cell>
        </row>
        <row r="857">
          <cell r="E857" t="str">
            <v>UA545SERVICE262</v>
          </cell>
          <cell r="F857" t="str">
            <v>UA545SECTOR11</v>
          </cell>
          <cell r="G857">
            <v>545</v>
          </cell>
          <cell r="H857">
            <v>262</v>
          </cell>
          <cell r="I857">
            <v>448465.254920732</v>
          </cell>
        </row>
        <row r="858">
          <cell r="E858" t="str">
            <v>UA546SERVICE262</v>
          </cell>
          <cell r="F858" t="str">
            <v>UA546SECTOR11</v>
          </cell>
          <cell r="G858">
            <v>546</v>
          </cell>
          <cell r="H858">
            <v>262</v>
          </cell>
          <cell r="I858">
            <v>519158.491368593</v>
          </cell>
        </row>
        <row r="859">
          <cell r="E859" t="str">
            <v>UA548SERVICE262</v>
          </cell>
          <cell r="F859" t="str">
            <v>UA548SECTOR11</v>
          </cell>
          <cell r="G859">
            <v>548</v>
          </cell>
          <cell r="H859">
            <v>262</v>
          </cell>
          <cell r="I859">
            <v>482081.325153199</v>
          </cell>
        </row>
        <row r="860">
          <cell r="E860" t="str">
            <v>UA550SERVICE262</v>
          </cell>
          <cell r="F860" t="str">
            <v>UA550SECTOR11</v>
          </cell>
          <cell r="G860">
            <v>550</v>
          </cell>
          <cell r="H860">
            <v>262</v>
          </cell>
          <cell r="I860">
            <v>825418.320876037</v>
          </cell>
        </row>
        <row r="861">
          <cell r="E861" t="str">
            <v>UA552SERVICE262</v>
          </cell>
          <cell r="F861" t="str">
            <v>UA552SECTOR11</v>
          </cell>
          <cell r="G861">
            <v>552</v>
          </cell>
          <cell r="H861">
            <v>262</v>
          </cell>
          <cell r="I861">
            <v>1923236.91889782</v>
          </cell>
        </row>
        <row r="862">
          <cell r="E862" t="str">
            <v>UA512SERVICE263</v>
          </cell>
          <cell r="F862" t="str">
            <v>UA512SECTOR2</v>
          </cell>
          <cell r="G862">
            <v>512</v>
          </cell>
          <cell r="H862">
            <v>263</v>
          </cell>
          <cell r="I862">
            <v>1764520.17400619</v>
          </cell>
        </row>
        <row r="863">
          <cell r="E863" t="str">
            <v>UA514SERVICE263</v>
          </cell>
          <cell r="F863" t="str">
            <v>UA514SECTOR2</v>
          </cell>
          <cell r="G863">
            <v>514</v>
          </cell>
          <cell r="H863">
            <v>263</v>
          </cell>
          <cell r="I863">
            <v>3469802.44254221</v>
          </cell>
        </row>
        <row r="864">
          <cell r="E864" t="str">
            <v>UA516SERVICE263</v>
          </cell>
          <cell r="F864" t="str">
            <v>UA516SECTOR2</v>
          </cell>
          <cell r="G864">
            <v>516</v>
          </cell>
          <cell r="H864">
            <v>263</v>
          </cell>
          <cell r="I864">
            <v>2342515.61938665</v>
          </cell>
        </row>
        <row r="865">
          <cell r="E865" t="str">
            <v>UA518SERVICE263</v>
          </cell>
          <cell r="F865" t="str">
            <v>UA518SECTOR2</v>
          </cell>
          <cell r="G865">
            <v>518</v>
          </cell>
          <cell r="H865">
            <v>263</v>
          </cell>
          <cell r="I865">
            <v>2075430.48953476</v>
          </cell>
        </row>
        <row r="866">
          <cell r="E866" t="str">
            <v>UA520SERVICE263</v>
          </cell>
          <cell r="F866" t="str">
            <v>UA520SECTOR2</v>
          </cell>
          <cell r="G866">
            <v>520</v>
          </cell>
          <cell r="H866">
            <v>263</v>
          </cell>
          <cell r="I866">
            <v>2058535.08949677</v>
          </cell>
        </row>
        <row r="867">
          <cell r="E867" t="str">
            <v>UA522SERVICE263</v>
          </cell>
          <cell r="F867" t="str">
            <v>UA522SECTOR2</v>
          </cell>
          <cell r="G867">
            <v>522</v>
          </cell>
          <cell r="H867">
            <v>263</v>
          </cell>
          <cell r="I867">
            <v>1858259.0557254</v>
          </cell>
        </row>
        <row r="868">
          <cell r="E868" t="str">
            <v>UA524SERVICE263</v>
          </cell>
          <cell r="F868" t="str">
            <v>UA524SECTOR2</v>
          </cell>
          <cell r="G868">
            <v>524</v>
          </cell>
          <cell r="H868">
            <v>263</v>
          </cell>
          <cell r="I868">
            <v>5463413.37032381</v>
          </cell>
        </row>
        <row r="869">
          <cell r="E869" t="str">
            <v>UA526SERVICE263</v>
          </cell>
          <cell r="F869" t="str">
            <v>UA526SECTOR2</v>
          </cell>
          <cell r="G869">
            <v>526</v>
          </cell>
          <cell r="H869">
            <v>263</v>
          </cell>
          <cell r="I869">
            <v>3327617.52213379</v>
          </cell>
        </row>
        <row r="870">
          <cell r="E870" t="str">
            <v>UA528SERVICE263</v>
          </cell>
          <cell r="F870" t="str">
            <v>UA528SECTOR2</v>
          </cell>
          <cell r="G870">
            <v>528</v>
          </cell>
          <cell r="H870">
            <v>263</v>
          </cell>
          <cell r="I870">
            <v>2809291.50457826</v>
          </cell>
        </row>
        <row r="871">
          <cell r="E871" t="str">
            <v>UA530SERVICE263</v>
          </cell>
          <cell r="F871" t="str">
            <v>UA530SECTOR2</v>
          </cell>
          <cell r="G871">
            <v>530</v>
          </cell>
          <cell r="H871">
            <v>263</v>
          </cell>
          <cell r="I871">
            <v>3427273.87357062</v>
          </cell>
        </row>
        <row r="872">
          <cell r="E872" t="str">
            <v>UA532SERVICE263</v>
          </cell>
          <cell r="F872" t="str">
            <v>UA532SECTOR2</v>
          </cell>
          <cell r="G872">
            <v>532</v>
          </cell>
          <cell r="H872">
            <v>263</v>
          </cell>
          <cell r="I872">
            <v>2456896.927032</v>
          </cell>
        </row>
        <row r="873">
          <cell r="E873" t="str">
            <v>UA534SERVICE263</v>
          </cell>
          <cell r="F873" t="str">
            <v>UA534SECTOR2</v>
          </cell>
          <cell r="G873">
            <v>534</v>
          </cell>
          <cell r="H873">
            <v>263</v>
          </cell>
          <cell r="I873">
            <v>1724381.16516187</v>
          </cell>
        </row>
        <row r="874">
          <cell r="E874" t="str">
            <v>UA536SERVICE263</v>
          </cell>
          <cell r="F874" t="str">
            <v>UA536SECTOR2</v>
          </cell>
          <cell r="G874">
            <v>536</v>
          </cell>
          <cell r="H874">
            <v>263</v>
          </cell>
          <cell r="I874">
            <v>1846442.08801392</v>
          </cell>
        </row>
        <row r="875">
          <cell r="E875" t="str">
            <v>UA538SERVICE263</v>
          </cell>
          <cell r="F875" t="str">
            <v>UA538SECTOR2</v>
          </cell>
          <cell r="G875">
            <v>538</v>
          </cell>
          <cell r="H875">
            <v>263</v>
          </cell>
          <cell r="I875">
            <v>1950021.45180493</v>
          </cell>
        </row>
        <row r="876">
          <cell r="E876" t="str">
            <v>UA540SERVICE263</v>
          </cell>
          <cell r="F876" t="str">
            <v>UA540SECTOR2</v>
          </cell>
          <cell r="G876">
            <v>540</v>
          </cell>
          <cell r="H876">
            <v>263</v>
          </cell>
          <cell r="I876">
            <v>2981591.6193784</v>
          </cell>
        </row>
        <row r="877">
          <cell r="E877" t="str">
            <v>UA542SERVICE263</v>
          </cell>
          <cell r="F877" t="str">
            <v>UA542SECTOR2</v>
          </cell>
          <cell r="G877">
            <v>542</v>
          </cell>
          <cell r="H877">
            <v>263</v>
          </cell>
          <cell r="I877">
            <v>837003.821782182</v>
          </cell>
        </row>
        <row r="878">
          <cell r="E878" t="str">
            <v>UA544SERVICE263</v>
          </cell>
          <cell r="F878" t="str">
            <v>UA544SECTOR2</v>
          </cell>
          <cell r="G878">
            <v>544</v>
          </cell>
          <cell r="H878">
            <v>263</v>
          </cell>
          <cell r="I878">
            <v>2144453.27867633</v>
          </cell>
        </row>
        <row r="879">
          <cell r="E879" t="str">
            <v>UA545SERVICE263</v>
          </cell>
          <cell r="F879" t="str">
            <v>UA545SECTOR2</v>
          </cell>
          <cell r="G879">
            <v>545</v>
          </cell>
          <cell r="H879">
            <v>263</v>
          </cell>
          <cell r="I879">
            <v>911125.721221574</v>
          </cell>
        </row>
        <row r="880">
          <cell r="E880" t="str">
            <v>UA546SERVICE263</v>
          </cell>
          <cell r="F880" t="str">
            <v>UA546SECTOR2</v>
          </cell>
          <cell r="G880">
            <v>546</v>
          </cell>
          <cell r="H880">
            <v>263</v>
          </cell>
          <cell r="I880">
            <v>1222181.97594264</v>
          </cell>
        </row>
        <row r="881">
          <cell r="E881" t="str">
            <v>UA548SERVICE263</v>
          </cell>
          <cell r="F881" t="str">
            <v>UA548SECTOR2</v>
          </cell>
          <cell r="G881">
            <v>548</v>
          </cell>
          <cell r="H881">
            <v>263</v>
          </cell>
          <cell r="I881">
            <v>2170857.53911756</v>
          </cell>
        </row>
        <row r="882">
          <cell r="E882" t="str">
            <v>UA550SERVICE263</v>
          </cell>
          <cell r="F882" t="str">
            <v>UA550SECTOR2</v>
          </cell>
          <cell r="G882">
            <v>550</v>
          </cell>
          <cell r="H882">
            <v>263</v>
          </cell>
          <cell r="I882">
            <v>1972495.74826651</v>
          </cell>
        </row>
        <row r="883">
          <cell r="E883" t="str">
            <v>UA552SERVICE263</v>
          </cell>
          <cell r="F883" t="str">
            <v>UA552SECTOR2</v>
          </cell>
          <cell r="G883">
            <v>552</v>
          </cell>
          <cell r="H883">
            <v>263</v>
          </cell>
          <cell r="I883">
            <v>3449494.79648561</v>
          </cell>
        </row>
        <row r="884">
          <cell r="E884" t="str">
            <v>UA512SERVICE23984</v>
          </cell>
          <cell r="F884" t="str">
            <v>UA512SECTOR2</v>
          </cell>
          <cell r="G884">
            <v>512</v>
          </cell>
          <cell r="H884">
            <v>23984</v>
          </cell>
          <cell r="I884">
            <v>87150.091733782</v>
          </cell>
        </row>
        <row r="885">
          <cell r="E885" t="str">
            <v>UA514SERVICE23984</v>
          </cell>
          <cell r="F885" t="str">
            <v>UA514SECTOR2</v>
          </cell>
          <cell r="G885">
            <v>514</v>
          </cell>
          <cell r="H885">
            <v>23984</v>
          </cell>
          <cell r="I885">
            <v>162707.382580963</v>
          </cell>
        </row>
        <row r="886">
          <cell r="E886" t="str">
            <v>UA516SERVICE23984</v>
          </cell>
          <cell r="F886" t="str">
            <v>UA516SECTOR2</v>
          </cell>
          <cell r="G886">
            <v>516</v>
          </cell>
          <cell r="H886">
            <v>23984</v>
          </cell>
          <cell r="I886">
            <v>130077.530670603</v>
          </cell>
        </row>
        <row r="887">
          <cell r="E887" t="str">
            <v>UA518SERVICE23984</v>
          </cell>
          <cell r="F887" t="str">
            <v>UA518SECTOR2</v>
          </cell>
          <cell r="G887">
            <v>518</v>
          </cell>
          <cell r="H887">
            <v>23984</v>
          </cell>
          <cell r="I887">
            <v>114676.039540175</v>
          </cell>
        </row>
        <row r="888">
          <cell r="E888" t="str">
            <v>UA520SERVICE23984</v>
          </cell>
          <cell r="F888" t="str">
            <v>UA520SECTOR2</v>
          </cell>
          <cell r="G888">
            <v>520</v>
          </cell>
          <cell r="H888">
            <v>23984</v>
          </cell>
          <cell r="I888">
            <v>114396.007520856</v>
          </cell>
        </row>
        <row r="889">
          <cell r="E889" t="str">
            <v>UA522SERVICE23984</v>
          </cell>
          <cell r="F889" t="str">
            <v>UA522SECTOR2</v>
          </cell>
          <cell r="G889">
            <v>522</v>
          </cell>
          <cell r="H889">
            <v>23984</v>
          </cell>
          <cell r="I889">
            <v>118448.51019224</v>
          </cell>
        </row>
        <row r="890">
          <cell r="E890" t="str">
            <v>UA524SERVICE23984</v>
          </cell>
          <cell r="F890" t="str">
            <v>UA524SECTOR2</v>
          </cell>
          <cell r="G890">
            <v>524</v>
          </cell>
          <cell r="H890">
            <v>23984</v>
          </cell>
          <cell r="I890">
            <v>251682.444289811</v>
          </cell>
        </row>
        <row r="891">
          <cell r="E891" t="str">
            <v>UA526SERVICE23984</v>
          </cell>
          <cell r="F891" t="str">
            <v>UA526SECTOR2</v>
          </cell>
          <cell r="G891">
            <v>526</v>
          </cell>
          <cell r="H891">
            <v>23984</v>
          </cell>
          <cell r="I891">
            <v>148210.543752333</v>
          </cell>
        </row>
        <row r="892">
          <cell r="E892" t="str">
            <v>UA528SERVICE23984</v>
          </cell>
          <cell r="F892" t="str">
            <v>UA528SECTOR2</v>
          </cell>
          <cell r="G892">
            <v>528</v>
          </cell>
          <cell r="H892">
            <v>23984</v>
          </cell>
          <cell r="I892">
            <v>141564.035242607</v>
          </cell>
        </row>
        <row r="893">
          <cell r="E893" t="str">
            <v>UA530SERVICE23984</v>
          </cell>
          <cell r="F893" t="str">
            <v>UA530SECTOR2</v>
          </cell>
          <cell r="G893">
            <v>530</v>
          </cell>
          <cell r="H893">
            <v>23984</v>
          </cell>
          <cell r="I893">
            <v>179845.422799987</v>
          </cell>
        </row>
        <row r="894">
          <cell r="E894" t="str">
            <v>UA532SERVICE23984</v>
          </cell>
          <cell r="F894" t="str">
            <v>UA532SECTOR2</v>
          </cell>
          <cell r="G894">
            <v>532</v>
          </cell>
          <cell r="H894">
            <v>23984</v>
          </cell>
          <cell r="I894">
            <v>157886.817526385</v>
          </cell>
        </row>
        <row r="895">
          <cell r="E895" t="str">
            <v>UA534SERVICE23984</v>
          </cell>
          <cell r="F895" t="str">
            <v>UA534SECTOR2</v>
          </cell>
          <cell r="G895">
            <v>534</v>
          </cell>
          <cell r="H895">
            <v>23984</v>
          </cell>
          <cell r="I895">
            <v>110130.211578999</v>
          </cell>
        </row>
        <row r="896">
          <cell r="E896" t="str">
            <v>UA536SERVICE23984</v>
          </cell>
          <cell r="F896" t="str">
            <v>UA536SECTOR2</v>
          </cell>
          <cell r="G896">
            <v>536</v>
          </cell>
          <cell r="H896">
            <v>23984</v>
          </cell>
          <cell r="I896">
            <v>106097.079030612</v>
          </cell>
        </row>
        <row r="897">
          <cell r="E897" t="str">
            <v>UA538SERVICE23984</v>
          </cell>
          <cell r="F897" t="str">
            <v>UA538SECTOR2</v>
          </cell>
          <cell r="G897">
            <v>538</v>
          </cell>
          <cell r="H897">
            <v>23984</v>
          </cell>
          <cell r="I897">
            <v>103587.160735278</v>
          </cell>
        </row>
        <row r="898">
          <cell r="E898" t="str">
            <v>UA540SERVICE23984</v>
          </cell>
          <cell r="F898" t="str">
            <v>UA540SECTOR2</v>
          </cell>
          <cell r="G898">
            <v>540</v>
          </cell>
          <cell r="H898">
            <v>23984</v>
          </cell>
          <cell r="I898">
            <v>167386.778378245</v>
          </cell>
        </row>
        <row r="899">
          <cell r="E899" t="str">
            <v>UA542SERVICE23984</v>
          </cell>
          <cell r="F899" t="str">
            <v>UA542SECTOR2</v>
          </cell>
          <cell r="G899">
            <v>542</v>
          </cell>
          <cell r="H899">
            <v>23984</v>
          </cell>
          <cell r="I899">
            <v>55226.6187256397</v>
          </cell>
        </row>
        <row r="900">
          <cell r="E900" t="str">
            <v>UA544SERVICE23984</v>
          </cell>
          <cell r="F900" t="str">
            <v>UA544SECTOR2</v>
          </cell>
          <cell r="G900">
            <v>544</v>
          </cell>
          <cell r="H900">
            <v>23984</v>
          </cell>
          <cell r="I900">
            <v>129172.668006939</v>
          </cell>
        </row>
        <row r="901">
          <cell r="E901" t="str">
            <v>UA545SERVICE23984</v>
          </cell>
          <cell r="F901" t="str">
            <v>UA545SECTOR2</v>
          </cell>
          <cell r="G901">
            <v>545</v>
          </cell>
          <cell r="H901">
            <v>23984</v>
          </cell>
          <cell r="I901">
            <v>54690.3643279726</v>
          </cell>
        </row>
        <row r="902">
          <cell r="E902" t="str">
            <v>UA546SERVICE23984</v>
          </cell>
          <cell r="F902" t="str">
            <v>UA546SECTOR2</v>
          </cell>
          <cell r="G902">
            <v>546</v>
          </cell>
          <cell r="H902">
            <v>23984</v>
          </cell>
          <cell r="I902">
            <v>70768.4155931495</v>
          </cell>
        </row>
        <row r="903">
          <cell r="E903" t="str">
            <v>UA548SERVICE23984</v>
          </cell>
          <cell r="F903" t="str">
            <v>UA548SECTOR2</v>
          </cell>
          <cell r="G903">
            <v>548</v>
          </cell>
          <cell r="H903">
            <v>23984</v>
          </cell>
          <cell r="I903">
            <v>109181.89917633</v>
          </cell>
        </row>
        <row r="904">
          <cell r="E904" t="str">
            <v>UA550SERVICE23984</v>
          </cell>
          <cell r="F904" t="str">
            <v>UA550SECTOR2</v>
          </cell>
          <cell r="G904">
            <v>550</v>
          </cell>
          <cell r="H904">
            <v>23984</v>
          </cell>
          <cell r="I904">
            <v>110765.466358676</v>
          </cell>
        </row>
        <row r="905">
          <cell r="E905" t="str">
            <v>UA552SERVICE23984</v>
          </cell>
          <cell r="F905" t="str">
            <v>UA552SECTOR2</v>
          </cell>
          <cell r="G905">
            <v>552</v>
          </cell>
          <cell r="H905">
            <v>23984</v>
          </cell>
          <cell r="I905">
            <v>219348.512238409</v>
          </cell>
        </row>
        <row r="906">
          <cell r="E906" t="str">
            <v>UA512SERVICE23988</v>
          </cell>
          <cell r="F906" t="str">
            <v>UA512SECTOR1</v>
          </cell>
          <cell r="G906">
            <v>512</v>
          </cell>
          <cell r="H906">
            <v>23988</v>
          </cell>
          <cell r="I906">
            <v>45348.9421037754</v>
          </cell>
        </row>
        <row r="907">
          <cell r="E907" t="str">
            <v>UA514SERVICE23988</v>
          </cell>
          <cell r="F907" t="str">
            <v>UA514SECTOR1</v>
          </cell>
          <cell r="G907">
            <v>514</v>
          </cell>
          <cell r="H907">
            <v>23988</v>
          </cell>
          <cell r="I907">
            <v>80325.0324350782</v>
          </cell>
        </row>
        <row r="908">
          <cell r="E908" t="str">
            <v>UA516SERVICE23988</v>
          </cell>
          <cell r="F908" t="str">
            <v>UA516SECTOR1</v>
          </cell>
          <cell r="G908">
            <v>516</v>
          </cell>
          <cell r="H908">
            <v>23988</v>
          </cell>
          <cell r="I908">
            <v>69830.5957853338</v>
          </cell>
        </row>
        <row r="909">
          <cell r="E909" t="str">
            <v>UA518SERVICE23988</v>
          </cell>
          <cell r="F909" t="str">
            <v>UA518SECTOR1</v>
          </cell>
          <cell r="G909">
            <v>518</v>
          </cell>
          <cell r="H909">
            <v>23988</v>
          </cell>
          <cell r="I909">
            <v>67791.3353507429</v>
          </cell>
        </row>
        <row r="910">
          <cell r="E910" t="str">
            <v>UA520SERVICE23988</v>
          </cell>
          <cell r="F910" t="str">
            <v>UA520SECTOR1</v>
          </cell>
          <cell r="G910">
            <v>520</v>
          </cell>
          <cell r="H910">
            <v>23988</v>
          </cell>
          <cell r="I910">
            <v>100655.879480132</v>
          </cell>
        </row>
        <row r="911">
          <cell r="E911" t="str">
            <v>UA522SERVICE23988</v>
          </cell>
          <cell r="F911" t="str">
            <v>UA522SECTOR1</v>
          </cell>
          <cell r="G911">
            <v>522</v>
          </cell>
          <cell r="H911">
            <v>23988</v>
          </cell>
          <cell r="I911">
            <v>82868.0992627292</v>
          </cell>
        </row>
        <row r="912">
          <cell r="E912" t="str">
            <v>UA524SERVICE23988</v>
          </cell>
          <cell r="F912" t="str">
            <v>UA524SECTOR1</v>
          </cell>
          <cell r="G912">
            <v>524</v>
          </cell>
          <cell r="H912">
            <v>23988</v>
          </cell>
          <cell r="I912">
            <v>86422.973491792</v>
          </cell>
        </row>
        <row r="913">
          <cell r="E913" t="str">
            <v>UA526SERVICE23988</v>
          </cell>
          <cell r="F913" t="str">
            <v>UA526SECTOR1</v>
          </cell>
          <cell r="G913">
            <v>526</v>
          </cell>
          <cell r="H913">
            <v>23988</v>
          </cell>
          <cell r="I913">
            <v>45281.7934883969</v>
          </cell>
        </row>
        <row r="914">
          <cell r="E914" t="str">
            <v>UA528SERVICE23988</v>
          </cell>
          <cell r="F914" t="str">
            <v>UA528SECTOR1</v>
          </cell>
          <cell r="G914">
            <v>528</v>
          </cell>
          <cell r="H914">
            <v>23988</v>
          </cell>
          <cell r="I914">
            <v>81808.1783121095</v>
          </cell>
        </row>
        <row r="915">
          <cell r="E915" t="str">
            <v>UA530SERVICE23988</v>
          </cell>
          <cell r="F915" t="str">
            <v>UA530SECTOR1</v>
          </cell>
          <cell r="G915">
            <v>530</v>
          </cell>
          <cell r="H915">
            <v>23988</v>
          </cell>
          <cell r="I915">
            <v>123621.600244455</v>
          </cell>
        </row>
        <row r="916">
          <cell r="E916" t="str">
            <v>UA532SERVICE23988</v>
          </cell>
          <cell r="F916" t="str">
            <v>UA532SECTOR1</v>
          </cell>
          <cell r="G916">
            <v>532</v>
          </cell>
          <cell r="H916">
            <v>23988</v>
          </cell>
          <cell r="I916">
            <v>146530.856807869</v>
          </cell>
        </row>
        <row r="917">
          <cell r="E917" t="str">
            <v>UA534SERVICE23988</v>
          </cell>
          <cell r="F917" t="str">
            <v>UA534SECTOR1</v>
          </cell>
          <cell r="G917">
            <v>534</v>
          </cell>
          <cell r="H917">
            <v>23988</v>
          </cell>
          <cell r="I917">
            <v>93887.4678501777</v>
          </cell>
        </row>
        <row r="918">
          <cell r="E918" t="str">
            <v>UA536SERVICE23988</v>
          </cell>
          <cell r="F918" t="str">
            <v>UA536SECTOR1</v>
          </cell>
          <cell r="G918">
            <v>536</v>
          </cell>
          <cell r="H918">
            <v>23988</v>
          </cell>
          <cell r="I918">
            <v>92121.3717871704</v>
          </cell>
        </row>
        <row r="919">
          <cell r="E919" t="str">
            <v>UA538SERVICE23988</v>
          </cell>
          <cell r="F919" t="str">
            <v>UA538SECTOR1</v>
          </cell>
          <cell r="G919">
            <v>538</v>
          </cell>
          <cell r="H919">
            <v>23988</v>
          </cell>
          <cell r="I919">
            <v>86482.5285813383</v>
          </cell>
        </row>
        <row r="920">
          <cell r="E920" t="str">
            <v>UA540SERVICE23988</v>
          </cell>
          <cell r="F920" t="str">
            <v>UA540SECTOR1</v>
          </cell>
          <cell r="G920">
            <v>540</v>
          </cell>
          <cell r="H920">
            <v>23988</v>
          </cell>
          <cell r="I920">
            <v>166204.150969242</v>
          </cell>
        </row>
        <row r="921">
          <cell r="E921" t="str">
            <v>UA542SERVICE23988</v>
          </cell>
          <cell r="F921" t="str">
            <v>UA542SECTOR1</v>
          </cell>
          <cell r="G921">
            <v>542</v>
          </cell>
          <cell r="H921">
            <v>23988</v>
          </cell>
          <cell r="I921">
            <v>39475.2861208679</v>
          </cell>
        </row>
        <row r="922">
          <cell r="E922" t="str">
            <v>UA544SERVICE23988</v>
          </cell>
          <cell r="F922" t="str">
            <v>UA544SECTOR1</v>
          </cell>
          <cell r="G922">
            <v>544</v>
          </cell>
          <cell r="H922">
            <v>23988</v>
          </cell>
          <cell r="I922">
            <v>127265.518763861</v>
          </cell>
        </row>
        <row r="923">
          <cell r="E923" t="str">
            <v>UA545SERVICE23988</v>
          </cell>
          <cell r="F923" t="str">
            <v>UA545SECTOR1</v>
          </cell>
          <cell r="G923">
            <v>545</v>
          </cell>
          <cell r="H923">
            <v>23988</v>
          </cell>
          <cell r="I923">
            <v>46092.1027216915</v>
          </cell>
        </row>
        <row r="924">
          <cell r="E924" t="str">
            <v>UA546SERVICE23988</v>
          </cell>
          <cell r="F924" t="str">
            <v>UA546SECTOR1</v>
          </cell>
          <cell r="G924">
            <v>546</v>
          </cell>
          <cell r="H924">
            <v>23988</v>
          </cell>
          <cell r="I924">
            <v>65711.5745115566</v>
          </cell>
        </row>
        <row r="925">
          <cell r="E925" t="str">
            <v>UA548SERVICE23988</v>
          </cell>
          <cell r="F925" t="str">
            <v>UA548SECTOR1</v>
          </cell>
          <cell r="G925">
            <v>548</v>
          </cell>
          <cell r="H925">
            <v>23988</v>
          </cell>
          <cell r="I925">
            <v>52619.8759770185</v>
          </cell>
        </row>
        <row r="926">
          <cell r="E926" t="str">
            <v>UA550SERVICE23988</v>
          </cell>
          <cell r="F926" t="str">
            <v>UA550SECTOR1</v>
          </cell>
          <cell r="G926">
            <v>550</v>
          </cell>
          <cell r="H926">
            <v>23988</v>
          </cell>
          <cell r="I926">
            <v>97573.3202439823</v>
          </cell>
        </row>
        <row r="927">
          <cell r="E927" t="str">
            <v>UA552SERVICE23988</v>
          </cell>
          <cell r="F927" t="str">
            <v>UA552SECTOR1</v>
          </cell>
          <cell r="G927">
            <v>552</v>
          </cell>
          <cell r="H927">
            <v>23988</v>
          </cell>
          <cell r="I927">
            <v>202081.515710679</v>
          </cell>
        </row>
        <row r="928">
          <cell r="E928" t="str">
            <v>UA512SERVICE23989</v>
          </cell>
          <cell r="F928" t="str">
            <v>UA512SECTOR1</v>
          </cell>
          <cell r="G928">
            <v>512</v>
          </cell>
          <cell r="H928">
            <v>23989</v>
          </cell>
          <cell r="I928">
            <v>217674.922098121</v>
          </cell>
        </row>
        <row r="929">
          <cell r="E929" t="str">
            <v>UA514SERVICE23989</v>
          </cell>
          <cell r="F929" t="str">
            <v>UA514SECTOR1</v>
          </cell>
          <cell r="G929">
            <v>514</v>
          </cell>
          <cell r="H929">
            <v>23989</v>
          </cell>
          <cell r="I929">
            <v>385560.155688375</v>
          </cell>
        </row>
        <row r="930">
          <cell r="E930" t="str">
            <v>UA516SERVICE23989</v>
          </cell>
          <cell r="F930" t="str">
            <v>UA516SECTOR1</v>
          </cell>
          <cell r="G930">
            <v>516</v>
          </cell>
          <cell r="H930">
            <v>23989</v>
          </cell>
          <cell r="I930">
            <v>335186.859769602</v>
          </cell>
        </row>
        <row r="931">
          <cell r="E931" t="str">
            <v>UA518SERVICE23989</v>
          </cell>
          <cell r="F931" t="str">
            <v>UA518SECTOR1</v>
          </cell>
          <cell r="G931">
            <v>518</v>
          </cell>
          <cell r="H931">
            <v>23989</v>
          </cell>
          <cell r="I931">
            <v>325398.409683565</v>
          </cell>
        </row>
        <row r="932">
          <cell r="E932" t="str">
            <v>UA520SERVICE23989</v>
          </cell>
          <cell r="F932" t="str">
            <v>UA520SECTOR1</v>
          </cell>
          <cell r="G932">
            <v>520</v>
          </cell>
          <cell r="H932">
            <v>23989</v>
          </cell>
          <cell r="I932">
            <v>483148.221504635</v>
          </cell>
        </row>
        <row r="933">
          <cell r="E933" t="str">
            <v>UA522SERVICE23989</v>
          </cell>
          <cell r="F933" t="str">
            <v>UA522SECTOR1</v>
          </cell>
          <cell r="G933">
            <v>522</v>
          </cell>
          <cell r="H933">
            <v>23989</v>
          </cell>
          <cell r="I933">
            <v>397766.8764611</v>
          </cell>
        </row>
        <row r="934">
          <cell r="E934" t="str">
            <v>UA524SERVICE23989</v>
          </cell>
          <cell r="F934" t="str">
            <v>UA524SECTOR1</v>
          </cell>
          <cell r="G934">
            <v>524</v>
          </cell>
          <cell r="H934">
            <v>23989</v>
          </cell>
          <cell r="I934">
            <v>414830.272760601</v>
          </cell>
        </row>
        <row r="935">
          <cell r="E935" t="str">
            <v>UA526SERVICE23989</v>
          </cell>
          <cell r="F935" t="str">
            <v>UA526SECTOR1</v>
          </cell>
          <cell r="G935">
            <v>526</v>
          </cell>
          <cell r="H935">
            <v>23989</v>
          </cell>
          <cell r="I935">
            <v>217352.608744305</v>
          </cell>
        </row>
        <row r="936">
          <cell r="E936" t="str">
            <v>UA528SERVICE23989</v>
          </cell>
          <cell r="F936" t="str">
            <v>UA528SECTOR1</v>
          </cell>
          <cell r="G936">
            <v>528</v>
          </cell>
          <cell r="H936">
            <v>23989</v>
          </cell>
          <cell r="I936">
            <v>392679.255898125</v>
          </cell>
        </row>
        <row r="937">
          <cell r="E937" t="str">
            <v>UA530SERVICE23989</v>
          </cell>
          <cell r="F937" t="str">
            <v>UA530SECTOR1</v>
          </cell>
          <cell r="G937">
            <v>530</v>
          </cell>
          <cell r="H937">
            <v>23989</v>
          </cell>
          <cell r="I937">
            <v>593383.681173385</v>
          </cell>
        </row>
        <row r="938">
          <cell r="E938" t="str">
            <v>UA532SERVICE23989</v>
          </cell>
          <cell r="F938" t="str">
            <v>UA532SECTOR1</v>
          </cell>
          <cell r="G938">
            <v>532</v>
          </cell>
          <cell r="H938">
            <v>23989</v>
          </cell>
          <cell r="I938">
            <v>703348.112677771</v>
          </cell>
        </row>
        <row r="939">
          <cell r="E939" t="str">
            <v>UA534SERVICE23989</v>
          </cell>
          <cell r="F939" t="str">
            <v>UA534SECTOR1</v>
          </cell>
          <cell r="G939">
            <v>534</v>
          </cell>
          <cell r="H939">
            <v>23989</v>
          </cell>
          <cell r="I939">
            <v>450659.845680852</v>
          </cell>
        </row>
        <row r="940">
          <cell r="E940" t="str">
            <v>UA536SERVICE23989</v>
          </cell>
          <cell r="F940" t="str">
            <v>UA536SECTOR1</v>
          </cell>
          <cell r="G940">
            <v>536</v>
          </cell>
          <cell r="H940">
            <v>23989</v>
          </cell>
          <cell r="I940">
            <v>442182.584578418</v>
          </cell>
        </row>
        <row r="941">
          <cell r="E941" t="str">
            <v>UA538SERVICE23989</v>
          </cell>
          <cell r="F941" t="str">
            <v>UA538SECTOR1</v>
          </cell>
          <cell r="G941">
            <v>538</v>
          </cell>
          <cell r="H941">
            <v>23989</v>
          </cell>
          <cell r="I941">
            <v>415116.137190423</v>
          </cell>
        </row>
        <row r="942">
          <cell r="E942" t="str">
            <v>UA540SERVICE23989</v>
          </cell>
          <cell r="F942" t="str">
            <v>UA540SECTOR1</v>
          </cell>
          <cell r="G942">
            <v>540</v>
          </cell>
          <cell r="H942">
            <v>23989</v>
          </cell>
          <cell r="I942">
            <v>797779.924652363</v>
          </cell>
        </row>
        <row r="943">
          <cell r="E943" t="str">
            <v>UA542SERVICE23989</v>
          </cell>
          <cell r="F943" t="str">
            <v>UA542SECTOR1</v>
          </cell>
          <cell r="G943">
            <v>542</v>
          </cell>
          <cell r="H943">
            <v>23989</v>
          </cell>
          <cell r="I943">
            <v>189481.373380165</v>
          </cell>
        </row>
        <row r="944">
          <cell r="E944" t="str">
            <v>UA544SERVICE23989</v>
          </cell>
          <cell r="F944" t="str">
            <v>UA544SECTOR1</v>
          </cell>
          <cell r="G944">
            <v>544</v>
          </cell>
          <cell r="H944">
            <v>23989</v>
          </cell>
          <cell r="I944">
            <v>610874.490066534</v>
          </cell>
        </row>
        <row r="945">
          <cell r="E945" t="str">
            <v>UA545SERVICE23989</v>
          </cell>
          <cell r="F945" t="str">
            <v>UA545SECTOR1</v>
          </cell>
          <cell r="G945">
            <v>545</v>
          </cell>
          <cell r="H945">
            <v>23989</v>
          </cell>
          <cell r="I945">
            <v>221242.093064119</v>
          </cell>
        </row>
        <row r="946">
          <cell r="E946" t="str">
            <v>UA546SERVICE23989</v>
          </cell>
          <cell r="F946" t="str">
            <v>UA546SECTOR1</v>
          </cell>
          <cell r="G946">
            <v>546</v>
          </cell>
          <cell r="H946">
            <v>23989</v>
          </cell>
          <cell r="I946">
            <v>315415.557655471</v>
          </cell>
        </row>
        <row r="947">
          <cell r="E947" t="str">
            <v>UA548SERVICE23989</v>
          </cell>
          <cell r="F947" t="str">
            <v>UA548SECTOR1</v>
          </cell>
          <cell r="G947">
            <v>548</v>
          </cell>
          <cell r="H947">
            <v>23989</v>
          </cell>
          <cell r="I947">
            <v>252575.404689688</v>
          </cell>
        </row>
        <row r="948">
          <cell r="E948" t="str">
            <v>UA550SERVICE23989</v>
          </cell>
          <cell r="F948" t="str">
            <v>UA550SECTOR1</v>
          </cell>
          <cell r="G948">
            <v>550</v>
          </cell>
          <cell r="H948">
            <v>23989</v>
          </cell>
          <cell r="I948">
            <v>468351.937171114</v>
          </cell>
        </row>
        <row r="949">
          <cell r="E949" t="str">
            <v>UA552SERVICE23989</v>
          </cell>
          <cell r="F949" t="str">
            <v>UA552SECTOR1</v>
          </cell>
          <cell r="G949">
            <v>552</v>
          </cell>
          <cell r="H949">
            <v>23989</v>
          </cell>
          <cell r="I949">
            <v>969991.275411259</v>
          </cell>
        </row>
        <row r="950">
          <cell r="E950" t="str">
            <v>UA512SERVICE23991</v>
          </cell>
          <cell r="F950" t="str">
            <v>UA512SECTOR15</v>
          </cell>
          <cell r="G950">
            <v>512</v>
          </cell>
          <cell r="H950">
            <v>23991</v>
          </cell>
          <cell r="I950">
            <v>508247.226582517</v>
          </cell>
        </row>
        <row r="951">
          <cell r="E951" t="str">
            <v>UA514SERVICE23991</v>
          </cell>
          <cell r="F951" t="str">
            <v>UA514SECTOR15</v>
          </cell>
          <cell r="G951">
            <v>514</v>
          </cell>
          <cell r="H951">
            <v>23991</v>
          </cell>
          <cell r="I951">
            <v>493834.391381792</v>
          </cell>
        </row>
        <row r="952">
          <cell r="E952" t="str">
            <v>UA516SERVICE23991</v>
          </cell>
          <cell r="F952" t="str">
            <v>UA516SECTOR15</v>
          </cell>
          <cell r="G952">
            <v>516</v>
          </cell>
          <cell r="H952">
            <v>23991</v>
          </cell>
          <cell r="I952">
            <v>174108.736588734</v>
          </cell>
        </row>
        <row r="953">
          <cell r="E953" t="str">
            <v>UA518SERVICE23991</v>
          </cell>
          <cell r="F953" t="str">
            <v>UA518SECTOR15</v>
          </cell>
          <cell r="G953">
            <v>518</v>
          </cell>
          <cell r="H953">
            <v>23991</v>
          </cell>
          <cell r="I953">
            <v>168517.710905036</v>
          </cell>
        </row>
        <row r="954">
          <cell r="E954" t="str">
            <v>UA520SERVICE23991</v>
          </cell>
          <cell r="F954" t="str">
            <v>UA520SECTOR15</v>
          </cell>
          <cell r="G954">
            <v>520</v>
          </cell>
          <cell r="H954">
            <v>23991</v>
          </cell>
          <cell r="I954">
            <v>225093.538663015</v>
          </cell>
        </row>
        <row r="955">
          <cell r="E955" t="str">
            <v>UA522SERVICE23991</v>
          </cell>
          <cell r="F955" t="str">
            <v>UA522SECTOR15</v>
          </cell>
          <cell r="G955">
            <v>522</v>
          </cell>
          <cell r="H955">
            <v>23991</v>
          </cell>
          <cell r="I955">
            <v>321698.495176122</v>
          </cell>
        </row>
        <row r="956">
          <cell r="E956" t="str">
            <v>UA524SERVICE23991</v>
          </cell>
          <cell r="F956" t="str">
            <v>UA524SECTOR15</v>
          </cell>
          <cell r="G956">
            <v>524</v>
          </cell>
          <cell r="H956">
            <v>23991</v>
          </cell>
          <cell r="I956">
            <v>47934.2637391197</v>
          </cell>
        </row>
        <row r="957">
          <cell r="E957" t="str">
            <v>UA526SERVICE23991</v>
          </cell>
          <cell r="F957" t="str">
            <v>UA526SECTOR15</v>
          </cell>
          <cell r="G957">
            <v>526</v>
          </cell>
          <cell r="H957">
            <v>23991</v>
          </cell>
          <cell r="I957">
            <v>107276.174816023</v>
          </cell>
        </row>
        <row r="958">
          <cell r="E958" t="str">
            <v>UA528SERVICE23991</v>
          </cell>
          <cell r="F958" t="str">
            <v>UA528SECTOR15</v>
          </cell>
          <cell r="G958">
            <v>528</v>
          </cell>
          <cell r="H958">
            <v>23991</v>
          </cell>
          <cell r="I958">
            <v>365928.641313968</v>
          </cell>
        </row>
        <row r="959">
          <cell r="E959" t="str">
            <v>UA530SERVICE23991</v>
          </cell>
          <cell r="F959" t="str">
            <v>UA530SECTOR15</v>
          </cell>
          <cell r="G959">
            <v>530</v>
          </cell>
          <cell r="H959">
            <v>23991</v>
          </cell>
          <cell r="I959">
            <v>1194545.54229126</v>
          </cell>
        </row>
        <row r="960">
          <cell r="E960" t="str">
            <v>UA532SERVICE23991</v>
          </cell>
          <cell r="F960" t="str">
            <v>UA532SECTOR15</v>
          </cell>
          <cell r="G960">
            <v>532</v>
          </cell>
          <cell r="H960">
            <v>23991</v>
          </cell>
          <cell r="I960">
            <v>969377.356782491</v>
          </cell>
        </row>
        <row r="961">
          <cell r="E961" t="str">
            <v>UA534SERVICE23991</v>
          </cell>
          <cell r="F961" t="str">
            <v>UA534SECTOR15</v>
          </cell>
          <cell r="G961">
            <v>534</v>
          </cell>
          <cell r="H961">
            <v>23991</v>
          </cell>
          <cell r="I961">
            <v>2358764.33330297</v>
          </cell>
        </row>
        <row r="962">
          <cell r="E962" t="str">
            <v>UA536SERVICE23991</v>
          </cell>
          <cell r="F962" t="str">
            <v>UA536SECTOR15</v>
          </cell>
          <cell r="G962">
            <v>536</v>
          </cell>
          <cell r="H962">
            <v>23991</v>
          </cell>
          <cell r="I962">
            <v>757871.506671672</v>
          </cell>
        </row>
        <row r="963">
          <cell r="E963" t="str">
            <v>UA538SERVICE23991</v>
          </cell>
          <cell r="F963" t="str">
            <v>UA538SECTOR15</v>
          </cell>
          <cell r="G963">
            <v>538</v>
          </cell>
          <cell r="H963">
            <v>23991</v>
          </cell>
          <cell r="I963">
            <v>167442.525329094</v>
          </cell>
        </row>
        <row r="964">
          <cell r="E964" t="str">
            <v>UA540SERVICE23991</v>
          </cell>
          <cell r="F964" t="str">
            <v>UA540SECTOR15</v>
          </cell>
          <cell r="G964">
            <v>540</v>
          </cell>
          <cell r="H964">
            <v>23991</v>
          </cell>
          <cell r="I964">
            <v>4223497.22383747</v>
          </cell>
        </row>
        <row r="965">
          <cell r="E965" t="str">
            <v>UA542SERVICE23991</v>
          </cell>
          <cell r="F965" t="str">
            <v>UA542SECTOR15</v>
          </cell>
          <cell r="G965">
            <v>542</v>
          </cell>
          <cell r="H965">
            <v>23991</v>
          </cell>
          <cell r="I965">
            <v>2145633.58262091</v>
          </cell>
        </row>
        <row r="966">
          <cell r="E966" t="str">
            <v>UA544SERVICE23991</v>
          </cell>
          <cell r="F966" t="str">
            <v>UA544SECTOR15</v>
          </cell>
          <cell r="G966">
            <v>544</v>
          </cell>
          <cell r="H966">
            <v>23991</v>
          </cell>
          <cell r="I966">
            <v>2465636.68040986</v>
          </cell>
        </row>
        <row r="967">
          <cell r="E967" t="str">
            <v>UA545SERVICE23991</v>
          </cell>
          <cell r="F967" t="str">
            <v>UA545SECTOR15</v>
          </cell>
          <cell r="G967">
            <v>545</v>
          </cell>
          <cell r="H967">
            <v>23991</v>
          </cell>
          <cell r="I967">
            <v>2625414.23467047</v>
          </cell>
        </row>
        <row r="968">
          <cell r="E968" t="str">
            <v>UA546SERVICE23991</v>
          </cell>
          <cell r="F968" t="str">
            <v>UA546SECTOR15</v>
          </cell>
          <cell r="G968">
            <v>546</v>
          </cell>
          <cell r="H968">
            <v>23991</v>
          </cell>
          <cell r="I968">
            <v>452037.911060673</v>
          </cell>
        </row>
        <row r="969">
          <cell r="E969" t="str">
            <v>UA548SERVICE23991</v>
          </cell>
          <cell r="F969" t="str">
            <v>UA548SECTOR15</v>
          </cell>
          <cell r="G969">
            <v>548</v>
          </cell>
          <cell r="H969">
            <v>23991</v>
          </cell>
          <cell r="I969">
            <v>431.3001184612</v>
          </cell>
        </row>
        <row r="970">
          <cell r="E970" t="str">
            <v>UA550SERVICE23991</v>
          </cell>
          <cell r="F970" t="str">
            <v>UA550SECTOR15</v>
          </cell>
          <cell r="G970">
            <v>550</v>
          </cell>
          <cell r="H970">
            <v>23991</v>
          </cell>
          <cell r="I970">
            <v>715569.516554965</v>
          </cell>
        </row>
        <row r="971">
          <cell r="E971" t="str">
            <v>UA552SERVICE23991</v>
          </cell>
          <cell r="F971" t="str">
            <v>UA552SECTOR15</v>
          </cell>
          <cell r="G971">
            <v>552</v>
          </cell>
          <cell r="H971">
            <v>23991</v>
          </cell>
          <cell r="I971">
            <v>1511139.10718334</v>
          </cell>
        </row>
        <row r="972">
          <cell r="E972" t="str">
            <v>UA512SERVICE23992</v>
          </cell>
          <cell r="F972" t="str">
            <v>UA512SECTOR6</v>
          </cell>
          <cell r="G972">
            <v>512</v>
          </cell>
          <cell r="H972">
            <v>23992</v>
          </cell>
          <cell r="I972">
            <v>252475.091314999</v>
          </cell>
        </row>
        <row r="973">
          <cell r="E973" t="str">
            <v>UA514SERVICE23992</v>
          </cell>
          <cell r="F973" t="str">
            <v>UA514SECTOR6</v>
          </cell>
          <cell r="G973">
            <v>514</v>
          </cell>
          <cell r="H973">
            <v>23992</v>
          </cell>
          <cell r="I973">
            <v>444170.347264646</v>
          </cell>
        </row>
        <row r="974">
          <cell r="E974" t="str">
            <v>UA516SERVICE23992</v>
          </cell>
          <cell r="F974" t="str">
            <v>UA516SECTOR6</v>
          </cell>
          <cell r="G974">
            <v>516</v>
          </cell>
          <cell r="H974">
            <v>23992</v>
          </cell>
          <cell r="I974">
            <v>485698.12605298</v>
          </cell>
        </row>
        <row r="975">
          <cell r="E975" t="str">
            <v>UA518SERVICE23992</v>
          </cell>
          <cell r="F975" t="str">
            <v>UA518SECTOR6</v>
          </cell>
          <cell r="G975">
            <v>518</v>
          </cell>
          <cell r="H975">
            <v>23992</v>
          </cell>
          <cell r="I975">
            <v>391087.817094102</v>
          </cell>
        </row>
        <row r="976">
          <cell r="E976" t="str">
            <v>UA520SERVICE23992</v>
          </cell>
          <cell r="F976" t="str">
            <v>UA520SECTOR6</v>
          </cell>
          <cell r="G976">
            <v>520</v>
          </cell>
          <cell r="H976">
            <v>23992</v>
          </cell>
          <cell r="I976">
            <v>432487.357942183</v>
          </cell>
        </row>
        <row r="977">
          <cell r="E977" t="str">
            <v>UA522SERVICE23992</v>
          </cell>
          <cell r="F977" t="str">
            <v>UA522SECTOR6</v>
          </cell>
          <cell r="G977">
            <v>522</v>
          </cell>
          <cell r="H977">
            <v>23992</v>
          </cell>
          <cell r="I977">
            <v>424588.915085196</v>
          </cell>
        </row>
        <row r="978">
          <cell r="E978" t="str">
            <v>UA524SERVICE23992</v>
          </cell>
          <cell r="F978" t="str">
            <v>UA524SECTOR6</v>
          </cell>
          <cell r="G978">
            <v>524</v>
          </cell>
          <cell r="H978">
            <v>23992</v>
          </cell>
          <cell r="I978">
            <v>516984.347200939</v>
          </cell>
        </row>
        <row r="979">
          <cell r="E979" t="str">
            <v>UA526SERVICE23992</v>
          </cell>
          <cell r="F979" t="str">
            <v>UA526SECTOR6</v>
          </cell>
          <cell r="G979">
            <v>526</v>
          </cell>
          <cell r="H979">
            <v>23992</v>
          </cell>
          <cell r="I979">
            <v>282492.263083485</v>
          </cell>
        </row>
        <row r="980">
          <cell r="E980" t="str">
            <v>UA528SERVICE23992</v>
          </cell>
          <cell r="F980" t="str">
            <v>UA528SECTOR6</v>
          </cell>
          <cell r="G980">
            <v>528</v>
          </cell>
          <cell r="H980">
            <v>23992</v>
          </cell>
          <cell r="I980">
            <v>426815.368143953</v>
          </cell>
        </row>
        <row r="981">
          <cell r="E981" t="str">
            <v>UA530SERVICE23992</v>
          </cell>
          <cell r="F981" t="str">
            <v>UA530SECTOR6</v>
          </cell>
          <cell r="G981">
            <v>530</v>
          </cell>
          <cell r="H981">
            <v>23992</v>
          </cell>
          <cell r="I981">
            <v>698707.661008702</v>
          </cell>
        </row>
        <row r="982">
          <cell r="E982" t="str">
            <v>UA532SERVICE23992</v>
          </cell>
          <cell r="F982" t="str">
            <v>UA532SECTOR6</v>
          </cell>
          <cell r="G982">
            <v>532</v>
          </cell>
          <cell r="H982">
            <v>23992</v>
          </cell>
          <cell r="I982">
            <v>817951.932059188</v>
          </cell>
        </row>
        <row r="983">
          <cell r="E983" t="str">
            <v>UA534SERVICE23992</v>
          </cell>
          <cell r="F983" t="str">
            <v>UA534SECTOR6</v>
          </cell>
          <cell r="G983">
            <v>534</v>
          </cell>
          <cell r="H983">
            <v>23992</v>
          </cell>
          <cell r="I983">
            <v>533881.622024751</v>
          </cell>
        </row>
        <row r="984">
          <cell r="E984" t="str">
            <v>UA536SERVICE23992</v>
          </cell>
          <cell r="F984" t="str">
            <v>UA536SECTOR6</v>
          </cell>
          <cell r="G984">
            <v>536</v>
          </cell>
          <cell r="H984">
            <v>23992</v>
          </cell>
          <cell r="I984">
            <v>431943.896651241</v>
          </cell>
        </row>
        <row r="985">
          <cell r="E985" t="str">
            <v>UA538SERVICE23992</v>
          </cell>
          <cell r="F985" t="str">
            <v>UA538SECTOR6</v>
          </cell>
          <cell r="G985">
            <v>538</v>
          </cell>
          <cell r="H985">
            <v>23992</v>
          </cell>
          <cell r="I985">
            <v>378005.458989509</v>
          </cell>
        </row>
        <row r="986">
          <cell r="E986" t="str">
            <v>UA540SERVICE23992</v>
          </cell>
          <cell r="F986" t="str">
            <v>UA540SECTOR6</v>
          </cell>
          <cell r="G986">
            <v>540</v>
          </cell>
          <cell r="H986">
            <v>23992</v>
          </cell>
          <cell r="I986">
            <v>812712.867342254</v>
          </cell>
        </row>
        <row r="987">
          <cell r="E987" t="str">
            <v>UA542SERVICE23992</v>
          </cell>
          <cell r="F987" t="str">
            <v>UA542SECTOR6</v>
          </cell>
          <cell r="G987">
            <v>542</v>
          </cell>
          <cell r="H987">
            <v>23992</v>
          </cell>
          <cell r="I987">
            <v>192873.490893214</v>
          </cell>
        </row>
        <row r="988">
          <cell r="E988" t="str">
            <v>UA544SERVICE23992</v>
          </cell>
          <cell r="F988" t="str">
            <v>UA544SECTOR6</v>
          </cell>
          <cell r="G988">
            <v>544</v>
          </cell>
          <cell r="H988">
            <v>23992</v>
          </cell>
          <cell r="I988">
            <v>553530.337771307</v>
          </cell>
        </row>
        <row r="989">
          <cell r="E989" t="str">
            <v>UA545SERVICE23992</v>
          </cell>
          <cell r="F989" t="str">
            <v>UA545SECTOR6</v>
          </cell>
          <cell r="G989">
            <v>545</v>
          </cell>
          <cell r="H989">
            <v>23992</v>
          </cell>
          <cell r="I989">
            <v>260308.755244515</v>
          </cell>
        </row>
        <row r="990">
          <cell r="E990" t="str">
            <v>UA546SERVICE23992</v>
          </cell>
          <cell r="F990" t="str">
            <v>UA546SECTOR6</v>
          </cell>
          <cell r="G990">
            <v>546</v>
          </cell>
          <cell r="H990">
            <v>23992</v>
          </cell>
          <cell r="I990">
            <v>314142.401424333</v>
          </cell>
        </row>
        <row r="991">
          <cell r="E991" t="str">
            <v>UA548SERVICE23992</v>
          </cell>
          <cell r="F991" t="str">
            <v>UA548SECTOR6</v>
          </cell>
          <cell r="G991">
            <v>548</v>
          </cell>
          <cell r="H991">
            <v>23992</v>
          </cell>
          <cell r="I991">
            <v>288434.117742019</v>
          </cell>
        </row>
        <row r="992">
          <cell r="E992" t="str">
            <v>UA550SERVICE23992</v>
          </cell>
          <cell r="F992" t="str">
            <v>UA550SECTOR6</v>
          </cell>
          <cell r="G992">
            <v>550</v>
          </cell>
          <cell r="H992">
            <v>23992</v>
          </cell>
          <cell r="I992">
            <v>440650.023642751</v>
          </cell>
        </row>
        <row r="993">
          <cell r="E993" t="str">
            <v>UA552SERVICE23992</v>
          </cell>
          <cell r="F993" t="str">
            <v>UA552SECTOR6</v>
          </cell>
          <cell r="G993">
            <v>552</v>
          </cell>
          <cell r="H993">
            <v>23992</v>
          </cell>
          <cell r="I993">
            <v>877057.802023726</v>
          </cell>
        </row>
        <row r="994">
          <cell r="E994" t="str">
            <v>UA512SERVICE23993</v>
          </cell>
          <cell r="F994" t="str">
            <v>UA512SECTOR6</v>
          </cell>
          <cell r="G994">
            <v>512</v>
          </cell>
          <cell r="H994">
            <v>23993</v>
          </cell>
          <cell r="I994">
            <v>98459.6241844592</v>
          </cell>
        </row>
        <row r="995">
          <cell r="E995" t="str">
            <v>UA514SERVICE23993</v>
          </cell>
          <cell r="F995" t="str">
            <v>UA514SECTOR6</v>
          </cell>
          <cell r="G995">
            <v>514</v>
          </cell>
          <cell r="H995">
            <v>23993</v>
          </cell>
          <cell r="I995">
            <v>173216.475485871</v>
          </cell>
        </row>
        <row r="996">
          <cell r="E996" t="str">
            <v>UA516SERVICE23993</v>
          </cell>
          <cell r="F996" t="str">
            <v>UA516SECTOR6</v>
          </cell>
          <cell r="G996">
            <v>516</v>
          </cell>
          <cell r="H996">
            <v>23993</v>
          </cell>
          <cell r="I996">
            <v>189411.378006426</v>
          </cell>
        </row>
        <row r="997">
          <cell r="E997" t="str">
            <v>UA518SERVICE23993</v>
          </cell>
          <cell r="F997" t="str">
            <v>UA518SECTOR6</v>
          </cell>
          <cell r="G997">
            <v>518</v>
          </cell>
          <cell r="H997">
            <v>23993</v>
          </cell>
          <cell r="I997">
            <v>152515.479026656</v>
          </cell>
        </row>
        <row r="998">
          <cell r="E998" t="str">
            <v>UA520SERVICE23993</v>
          </cell>
          <cell r="F998" t="str">
            <v>UA520SECTOR6</v>
          </cell>
          <cell r="G998">
            <v>520</v>
          </cell>
          <cell r="H998">
            <v>23993</v>
          </cell>
          <cell r="I998">
            <v>168660.371626082</v>
          </cell>
        </row>
        <row r="999">
          <cell r="E999" t="str">
            <v>UA522SERVICE23993</v>
          </cell>
          <cell r="F999" t="str">
            <v>UA522SECTOR6</v>
          </cell>
          <cell r="G999">
            <v>522</v>
          </cell>
          <cell r="H999">
            <v>23993</v>
          </cell>
          <cell r="I999">
            <v>165580.156024255</v>
          </cell>
        </row>
        <row r="1000">
          <cell r="E1000" t="str">
            <v>UA524SERVICE23993</v>
          </cell>
          <cell r="F1000" t="str">
            <v>UA524SECTOR6</v>
          </cell>
          <cell r="G1000">
            <v>524</v>
          </cell>
          <cell r="H1000">
            <v>23993</v>
          </cell>
          <cell r="I1000">
            <v>201612.302700961</v>
          </cell>
        </row>
        <row r="1001">
          <cell r="E1001" t="str">
            <v>UA526SERVICE23993</v>
          </cell>
          <cell r="F1001" t="str">
            <v>UA526SECTOR6</v>
          </cell>
          <cell r="G1001">
            <v>526</v>
          </cell>
          <cell r="H1001">
            <v>23993</v>
          </cell>
          <cell r="I1001">
            <v>110165.648077794</v>
          </cell>
        </row>
        <row r="1002">
          <cell r="E1002" t="str">
            <v>UA528SERVICE23993</v>
          </cell>
          <cell r="F1002" t="str">
            <v>UA528SECTOR6</v>
          </cell>
          <cell r="G1002">
            <v>528</v>
          </cell>
          <cell r="H1002">
            <v>23993</v>
          </cell>
          <cell r="I1002">
            <v>166448.422791831</v>
          </cell>
        </row>
        <row r="1003">
          <cell r="E1003" t="str">
            <v>UA530SERVICE23993</v>
          </cell>
          <cell r="F1003" t="str">
            <v>UA530SECTOR6</v>
          </cell>
          <cell r="G1003">
            <v>530</v>
          </cell>
          <cell r="H1003">
            <v>23993</v>
          </cell>
          <cell r="I1003">
            <v>272480.320174983</v>
          </cell>
        </row>
        <row r="1004">
          <cell r="E1004" t="str">
            <v>UA532SERVICE23993</v>
          </cell>
          <cell r="F1004" t="str">
            <v>UA532SECTOR6</v>
          </cell>
          <cell r="G1004">
            <v>532</v>
          </cell>
          <cell r="H1004">
            <v>23993</v>
          </cell>
          <cell r="I1004">
            <v>318982.911985644</v>
          </cell>
        </row>
        <row r="1005">
          <cell r="E1005" t="str">
            <v>UA534SERVICE23993</v>
          </cell>
          <cell r="F1005" t="str">
            <v>UA534SECTOR6</v>
          </cell>
          <cell r="G1005">
            <v>534</v>
          </cell>
          <cell r="H1005">
            <v>23993</v>
          </cell>
          <cell r="I1005">
            <v>208201.860982646</v>
          </cell>
        </row>
        <row r="1006">
          <cell r="E1006" t="str">
            <v>UA536SERVICE23993</v>
          </cell>
          <cell r="F1006" t="str">
            <v>UA536SECTOR6</v>
          </cell>
          <cell r="G1006">
            <v>536</v>
          </cell>
          <cell r="H1006">
            <v>23993</v>
          </cell>
          <cell r="I1006">
            <v>168448.433909034</v>
          </cell>
        </row>
        <row r="1007">
          <cell r="E1007" t="str">
            <v>UA538SERVICE23993</v>
          </cell>
          <cell r="F1007" t="str">
            <v>UA538SECTOR6</v>
          </cell>
          <cell r="G1007">
            <v>538</v>
          </cell>
          <cell r="H1007">
            <v>23993</v>
          </cell>
          <cell r="I1007">
            <v>147413.652720877</v>
          </cell>
        </row>
        <row r="1008">
          <cell r="E1008" t="str">
            <v>UA540SERVICE23993</v>
          </cell>
          <cell r="F1008" t="str">
            <v>UA540SECTOR6</v>
          </cell>
          <cell r="G1008">
            <v>540</v>
          </cell>
          <cell r="H1008">
            <v>23993</v>
          </cell>
          <cell r="I1008">
            <v>316939.794225311</v>
          </cell>
        </row>
        <row r="1009">
          <cell r="E1009" t="str">
            <v>UA542SERVICE23993</v>
          </cell>
          <cell r="F1009" t="str">
            <v>UA542SECTOR6</v>
          </cell>
          <cell r="G1009">
            <v>542</v>
          </cell>
          <cell r="H1009">
            <v>23993</v>
          </cell>
          <cell r="I1009">
            <v>75216.3365090044</v>
          </cell>
        </row>
        <row r="1010">
          <cell r="E1010" t="str">
            <v>UA544SERVICE23993</v>
          </cell>
          <cell r="F1010" t="str">
            <v>UA544SECTOR6</v>
          </cell>
          <cell r="G1010">
            <v>544</v>
          </cell>
          <cell r="H1010">
            <v>23993</v>
          </cell>
          <cell r="I1010">
            <v>215864.419526687</v>
          </cell>
        </row>
        <row r="1011">
          <cell r="E1011" t="str">
            <v>UA545SERVICE23993</v>
          </cell>
          <cell r="F1011" t="str">
            <v>UA545SECTOR6</v>
          </cell>
          <cell r="G1011">
            <v>545</v>
          </cell>
          <cell r="H1011">
            <v>23993</v>
          </cell>
          <cell r="I1011">
            <v>101514.577457157</v>
          </cell>
        </row>
        <row r="1012">
          <cell r="E1012" t="str">
            <v>UA546SERVICE23993</v>
          </cell>
          <cell r="F1012" t="str">
            <v>UA546SECTOR6</v>
          </cell>
          <cell r="G1012">
            <v>546</v>
          </cell>
          <cell r="H1012">
            <v>23993</v>
          </cell>
          <cell r="I1012">
            <v>122508.492317181</v>
          </cell>
        </row>
        <row r="1013">
          <cell r="E1013" t="str">
            <v>UA548SERVICE23993</v>
          </cell>
          <cell r="F1013" t="str">
            <v>UA548SECTOR6</v>
          </cell>
          <cell r="G1013">
            <v>548</v>
          </cell>
          <cell r="H1013">
            <v>23993</v>
          </cell>
          <cell r="I1013">
            <v>112482.838156193</v>
          </cell>
        </row>
        <row r="1014">
          <cell r="E1014" t="str">
            <v>UA550SERVICE23993</v>
          </cell>
          <cell r="F1014" t="str">
            <v>UA550SECTOR6</v>
          </cell>
          <cell r="G1014">
            <v>550</v>
          </cell>
          <cell r="H1014">
            <v>23993</v>
          </cell>
          <cell r="I1014">
            <v>171843.628212051</v>
          </cell>
        </row>
        <row r="1015">
          <cell r="E1015" t="str">
            <v>UA552SERVICE23993</v>
          </cell>
          <cell r="F1015" t="str">
            <v>UA552SECTOR6</v>
          </cell>
          <cell r="G1015">
            <v>552</v>
          </cell>
          <cell r="H1015">
            <v>23993</v>
          </cell>
          <cell r="I1015">
            <v>342032.875898889</v>
          </cell>
        </row>
        <row r="1016">
          <cell r="E1016" t="str">
            <v>UA512SERVICE23994</v>
          </cell>
          <cell r="F1016" t="str">
            <v>UA512SECTOR6</v>
          </cell>
          <cell r="G1016">
            <v>512</v>
          </cell>
          <cell r="H1016">
            <v>23994</v>
          </cell>
          <cell r="I1016">
            <v>250000</v>
          </cell>
        </row>
        <row r="1017">
          <cell r="E1017" t="str">
            <v>UA514SERVICE23994</v>
          </cell>
          <cell r="F1017" t="str">
            <v>UA514SECTOR6</v>
          </cell>
          <cell r="G1017">
            <v>514</v>
          </cell>
          <cell r="H1017">
            <v>23994</v>
          </cell>
          <cell r="I1017">
            <v>250000</v>
          </cell>
        </row>
        <row r="1018">
          <cell r="E1018" t="str">
            <v>UA516SERVICE23994</v>
          </cell>
          <cell r="F1018" t="str">
            <v>UA516SECTOR6</v>
          </cell>
          <cell r="G1018">
            <v>516</v>
          </cell>
          <cell r="H1018">
            <v>23994</v>
          </cell>
          <cell r="I1018">
            <v>250000</v>
          </cell>
        </row>
        <row r="1019">
          <cell r="E1019" t="str">
            <v>UA518SERVICE23994</v>
          </cell>
          <cell r="F1019" t="str">
            <v>UA518SECTOR6</v>
          </cell>
          <cell r="G1019">
            <v>518</v>
          </cell>
          <cell r="H1019">
            <v>23994</v>
          </cell>
          <cell r="I1019">
            <v>250000</v>
          </cell>
        </row>
        <row r="1020">
          <cell r="E1020" t="str">
            <v>UA520SERVICE23994</v>
          </cell>
          <cell r="F1020" t="str">
            <v>UA520SECTOR6</v>
          </cell>
          <cell r="G1020">
            <v>520</v>
          </cell>
          <cell r="H1020">
            <v>23994</v>
          </cell>
          <cell r="I1020">
            <v>250000</v>
          </cell>
        </row>
        <row r="1021">
          <cell r="E1021" t="str">
            <v>UA522SERVICE23994</v>
          </cell>
          <cell r="F1021" t="str">
            <v>UA522SECTOR6</v>
          </cell>
          <cell r="G1021">
            <v>522</v>
          </cell>
          <cell r="H1021">
            <v>23994</v>
          </cell>
          <cell r="I1021">
            <v>250000</v>
          </cell>
        </row>
        <row r="1022">
          <cell r="E1022" t="str">
            <v>UA524SERVICE23994</v>
          </cell>
          <cell r="F1022" t="str">
            <v>UA524SECTOR6</v>
          </cell>
          <cell r="G1022">
            <v>524</v>
          </cell>
          <cell r="H1022">
            <v>23994</v>
          </cell>
          <cell r="I1022">
            <v>250000</v>
          </cell>
        </row>
        <row r="1023">
          <cell r="E1023" t="str">
            <v>UA526SERVICE23994</v>
          </cell>
          <cell r="F1023" t="str">
            <v>UA526SECTOR6</v>
          </cell>
          <cell r="G1023">
            <v>526</v>
          </cell>
          <cell r="H1023">
            <v>23994</v>
          </cell>
          <cell r="I1023">
            <v>250000</v>
          </cell>
        </row>
        <row r="1024">
          <cell r="E1024" t="str">
            <v>UA528SERVICE23994</v>
          </cell>
          <cell r="F1024" t="str">
            <v>UA528SECTOR6</v>
          </cell>
          <cell r="G1024">
            <v>528</v>
          </cell>
          <cell r="H1024">
            <v>23994</v>
          </cell>
          <cell r="I1024">
            <v>250000</v>
          </cell>
        </row>
        <row r="1025">
          <cell r="E1025" t="str">
            <v>UA530SERVICE23994</v>
          </cell>
          <cell r="F1025" t="str">
            <v>UA530SECTOR6</v>
          </cell>
          <cell r="G1025">
            <v>530</v>
          </cell>
          <cell r="H1025">
            <v>23994</v>
          </cell>
          <cell r="I1025">
            <v>250000</v>
          </cell>
        </row>
        <row r="1026">
          <cell r="E1026" t="str">
            <v>UA532SERVICE23994</v>
          </cell>
          <cell r="F1026" t="str">
            <v>UA532SECTOR6</v>
          </cell>
          <cell r="G1026">
            <v>532</v>
          </cell>
          <cell r="H1026">
            <v>23994</v>
          </cell>
          <cell r="I1026">
            <v>250000</v>
          </cell>
        </row>
        <row r="1027">
          <cell r="E1027" t="str">
            <v>UA534SERVICE23994</v>
          </cell>
          <cell r="F1027" t="str">
            <v>UA534SECTOR6</v>
          </cell>
          <cell r="G1027">
            <v>534</v>
          </cell>
          <cell r="H1027">
            <v>23994</v>
          </cell>
          <cell r="I1027">
            <v>250000</v>
          </cell>
        </row>
        <row r="1028">
          <cell r="E1028" t="str">
            <v>UA536SERVICE23994</v>
          </cell>
          <cell r="F1028" t="str">
            <v>UA536SECTOR6</v>
          </cell>
          <cell r="G1028">
            <v>536</v>
          </cell>
          <cell r="H1028">
            <v>23994</v>
          </cell>
          <cell r="I1028">
            <v>250000</v>
          </cell>
        </row>
        <row r="1029">
          <cell r="E1029" t="str">
            <v>UA538SERVICE23994</v>
          </cell>
          <cell r="F1029" t="str">
            <v>UA538SECTOR6</v>
          </cell>
          <cell r="G1029">
            <v>538</v>
          </cell>
          <cell r="H1029">
            <v>23994</v>
          </cell>
          <cell r="I1029">
            <v>250000</v>
          </cell>
        </row>
        <row r="1030">
          <cell r="E1030" t="str">
            <v>UA540SERVICE23994</v>
          </cell>
          <cell r="F1030" t="str">
            <v>UA540SECTOR6</v>
          </cell>
          <cell r="G1030">
            <v>540</v>
          </cell>
          <cell r="H1030">
            <v>23994</v>
          </cell>
          <cell r="I1030">
            <v>250000</v>
          </cell>
        </row>
        <row r="1031">
          <cell r="E1031" t="str">
            <v>UA542SERVICE23994</v>
          </cell>
          <cell r="F1031" t="str">
            <v>UA542SECTOR6</v>
          </cell>
          <cell r="G1031">
            <v>542</v>
          </cell>
          <cell r="H1031">
            <v>23994</v>
          </cell>
          <cell r="I1031">
            <v>250000</v>
          </cell>
        </row>
        <row r="1032">
          <cell r="E1032" t="str">
            <v>UA544SERVICE23994</v>
          </cell>
          <cell r="F1032" t="str">
            <v>UA544SECTOR6</v>
          </cell>
          <cell r="G1032">
            <v>544</v>
          </cell>
          <cell r="H1032">
            <v>23994</v>
          </cell>
          <cell r="I1032">
            <v>250000</v>
          </cell>
        </row>
        <row r="1033">
          <cell r="E1033" t="str">
            <v>UA545SERVICE23994</v>
          </cell>
          <cell r="F1033" t="str">
            <v>UA545SECTOR6</v>
          </cell>
          <cell r="G1033">
            <v>545</v>
          </cell>
          <cell r="H1033">
            <v>23994</v>
          </cell>
          <cell r="I1033">
            <v>250000</v>
          </cell>
        </row>
        <row r="1034">
          <cell r="E1034" t="str">
            <v>UA546SERVICE23994</v>
          </cell>
          <cell r="F1034" t="str">
            <v>UA546SECTOR6</v>
          </cell>
          <cell r="G1034">
            <v>546</v>
          </cell>
          <cell r="H1034">
            <v>23994</v>
          </cell>
          <cell r="I1034">
            <v>250000</v>
          </cell>
        </row>
        <row r="1035">
          <cell r="E1035" t="str">
            <v>UA548SERVICE23994</v>
          </cell>
          <cell r="F1035" t="str">
            <v>UA548SECTOR6</v>
          </cell>
          <cell r="G1035">
            <v>548</v>
          </cell>
          <cell r="H1035">
            <v>23994</v>
          </cell>
          <cell r="I1035">
            <v>250000</v>
          </cell>
        </row>
        <row r="1036">
          <cell r="E1036" t="str">
            <v>UA550SERVICE23994</v>
          </cell>
          <cell r="F1036" t="str">
            <v>UA550SECTOR6</v>
          </cell>
          <cell r="G1036">
            <v>550</v>
          </cell>
          <cell r="H1036">
            <v>23994</v>
          </cell>
          <cell r="I1036">
            <v>250000</v>
          </cell>
        </row>
        <row r="1037">
          <cell r="E1037" t="str">
            <v>UA552SERVICE23994</v>
          </cell>
          <cell r="F1037" t="str">
            <v>UA552SECTOR6</v>
          </cell>
          <cell r="G1037">
            <v>552</v>
          </cell>
          <cell r="H1037">
            <v>23994</v>
          </cell>
          <cell r="I1037">
            <v>250000</v>
          </cell>
        </row>
        <row r="1038">
          <cell r="E1038" t="str">
            <v>UA512SERVICE23995</v>
          </cell>
          <cell r="F1038" t="str">
            <v>UA512SECTOR6</v>
          </cell>
          <cell r="G1038">
            <v>512</v>
          </cell>
          <cell r="H1038">
            <v>23995</v>
          </cell>
          <cell r="I1038">
            <v>50208.3249363411</v>
          </cell>
        </row>
        <row r="1039">
          <cell r="E1039" t="str">
            <v>UA514SERVICE23995</v>
          </cell>
          <cell r="F1039" t="str">
            <v>UA514SECTOR6</v>
          </cell>
          <cell r="G1039">
            <v>514</v>
          </cell>
          <cell r="H1039">
            <v>23995</v>
          </cell>
          <cell r="I1039">
            <v>78006.3278897885</v>
          </cell>
        </row>
        <row r="1040">
          <cell r="E1040" t="str">
            <v>UA516SERVICE23995</v>
          </cell>
          <cell r="F1040" t="str">
            <v>UA516SECTOR6</v>
          </cell>
          <cell r="G1040">
            <v>516</v>
          </cell>
          <cell r="H1040">
            <v>23995</v>
          </cell>
          <cell r="I1040">
            <v>81324.1696177378</v>
          </cell>
        </row>
        <row r="1041">
          <cell r="E1041" t="str">
            <v>UA518SERVICE23995</v>
          </cell>
          <cell r="F1041" t="str">
            <v>UA518SECTOR6</v>
          </cell>
          <cell r="G1041">
            <v>518</v>
          </cell>
          <cell r="H1041">
            <v>23995</v>
          </cell>
          <cell r="I1041">
            <v>80845.0226147165</v>
          </cell>
        </row>
        <row r="1042">
          <cell r="E1042" t="str">
            <v>UA520SERVICE23995</v>
          </cell>
          <cell r="F1042" t="str">
            <v>UA520SECTOR6</v>
          </cell>
          <cell r="G1042">
            <v>520</v>
          </cell>
          <cell r="H1042">
            <v>23995</v>
          </cell>
          <cell r="I1042">
            <v>106818.466546175</v>
          </cell>
        </row>
        <row r="1043">
          <cell r="E1043" t="str">
            <v>UA522SERVICE23995</v>
          </cell>
          <cell r="F1043" t="str">
            <v>UA522SECTOR6</v>
          </cell>
          <cell r="G1043">
            <v>522</v>
          </cell>
          <cell r="H1043">
            <v>23995</v>
          </cell>
          <cell r="I1043">
            <v>115986.05023247</v>
          </cell>
        </row>
        <row r="1044">
          <cell r="E1044" t="str">
            <v>UA524SERVICE23995</v>
          </cell>
          <cell r="F1044" t="str">
            <v>UA524SECTOR6</v>
          </cell>
          <cell r="G1044">
            <v>524</v>
          </cell>
          <cell r="H1044">
            <v>23995</v>
          </cell>
          <cell r="I1044">
            <v>71885.1482457975</v>
          </cell>
        </row>
        <row r="1045">
          <cell r="E1045" t="str">
            <v>UA526SERVICE23995</v>
          </cell>
          <cell r="F1045" t="str">
            <v>UA526SECTOR6</v>
          </cell>
          <cell r="G1045">
            <v>526</v>
          </cell>
          <cell r="H1045">
            <v>23995</v>
          </cell>
          <cell r="I1045">
            <v>40351.8244673388</v>
          </cell>
        </row>
        <row r="1046">
          <cell r="E1046" t="str">
            <v>UA528SERVICE23995</v>
          </cell>
          <cell r="F1046" t="str">
            <v>UA528SECTOR6</v>
          </cell>
          <cell r="G1046">
            <v>528</v>
          </cell>
          <cell r="H1046">
            <v>23995</v>
          </cell>
          <cell r="I1046">
            <v>90813.6336974615</v>
          </cell>
        </row>
        <row r="1047">
          <cell r="E1047" t="str">
            <v>UA530SERVICE23995</v>
          </cell>
          <cell r="F1047" t="str">
            <v>UA530SECTOR6</v>
          </cell>
          <cell r="G1047">
            <v>530</v>
          </cell>
          <cell r="H1047">
            <v>23995</v>
          </cell>
          <cell r="I1047">
            <v>134729.082386556</v>
          </cell>
        </row>
        <row r="1048">
          <cell r="E1048" t="str">
            <v>UA532SERVICE23995</v>
          </cell>
          <cell r="F1048" t="str">
            <v>UA532SECTOR6</v>
          </cell>
          <cell r="G1048">
            <v>532</v>
          </cell>
          <cell r="H1048">
            <v>23995</v>
          </cell>
          <cell r="I1048">
            <v>207744.647960789</v>
          </cell>
        </row>
        <row r="1049">
          <cell r="E1049" t="str">
            <v>UA534SERVICE23995</v>
          </cell>
          <cell r="F1049" t="str">
            <v>UA534SECTOR6</v>
          </cell>
          <cell r="G1049">
            <v>534</v>
          </cell>
          <cell r="H1049">
            <v>23995</v>
          </cell>
          <cell r="I1049">
            <v>133682.195846761</v>
          </cell>
        </row>
        <row r="1050">
          <cell r="E1050" t="str">
            <v>UA536SERVICE23995</v>
          </cell>
          <cell r="F1050" t="str">
            <v>UA536SECTOR6</v>
          </cell>
          <cell r="G1050">
            <v>536</v>
          </cell>
          <cell r="H1050">
            <v>23995</v>
          </cell>
          <cell r="I1050">
            <v>118452.167938268</v>
          </cell>
        </row>
        <row r="1051">
          <cell r="E1051" t="str">
            <v>UA538SERVICE23995</v>
          </cell>
          <cell r="F1051" t="str">
            <v>UA538SECTOR6</v>
          </cell>
          <cell r="G1051">
            <v>538</v>
          </cell>
          <cell r="H1051">
            <v>23995</v>
          </cell>
          <cell r="I1051">
            <v>93748.194262229</v>
          </cell>
        </row>
        <row r="1052">
          <cell r="E1052" t="str">
            <v>UA540SERVICE23995</v>
          </cell>
          <cell r="F1052" t="str">
            <v>UA540SECTOR6</v>
          </cell>
          <cell r="G1052">
            <v>540</v>
          </cell>
          <cell r="H1052">
            <v>23995</v>
          </cell>
          <cell r="I1052">
            <v>238114.633475218</v>
          </cell>
        </row>
        <row r="1053">
          <cell r="E1053" t="str">
            <v>UA542SERVICE23995</v>
          </cell>
          <cell r="F1053" t="str">
            <v>UA542SECTOR6</v>
          </cell>
          <cell r="G1053">
            <v>542</v>
          </cell>
          <cell r="H1053">
            <v>23995</v>
          </cell>
          <cell r="I1053">
            <v>69649.8629518355</v>
          </cell>
        </row>
        <row r="1054">
          <cell r="E1054" t="str">
            <v>UA544SERVICE23995</v>
          </cell>
          <cell r="F1054" t="str">
            <v>UA544SECTOR6</v>
          </cell>
          <cell r="G1054">
            <v>544</v>
          </cell>
          <cell r="H1054">
            <v>23995</v>
          </cell>
          <cell r="I1054">
            <v>189482.873524553</v>
          </cell>
        </row>
        <row r="1055">
          <cell r="E1055" t="str">
            <v>UA545SERVICE23995</v>
          </cell>
          <cell r="F1055" t="str">
            <v>UA545SECTOR6</v>
          </cell>
          <cell r="G1055">
            <v>545</v>
          </cell>
          <cell r="H1055">
            <v>23995</v>
          </cell>
          <cell r="I1055">
            <v>80184.1784197511</v>
          </cell>
        </row>
        <row r="1056">
          <cell r="E1056" t="str">
            <v>UA546SERVICE23995</v>
          </cell>
          <cell r="F1056" t="str">
            <v>UA546SECTOR6</v>
          </cell>
          <cell r="G1056">
            <v>546</v>
          </cell>
          <cell r="H1056">
            <v>23995</v>
          </cell>
          <cell r="I1056">
            <v>95124.9279918593</v>
          </cell>
        </row>
        <row r="1057">
          <cell r="E1057" t="str">
            <v>UA548SERVICE23995</v>
          </cell>
          <cell r="F1057" t="str">
            <v>UA548SECTOR6</v>
          </cell>
          <cell r="G1057">
            <v>548</v>
          </cell>
          <cell r="H1057">
            <v>23995</v>
          </cell>
          <cell r="I1057">
            <v>45660.7440173932</v>
          </cell>
        </row>
        <row r="1058">
          <cell r="E1058" t="str">
            <v>UA550SERVICE23995</v>
          </cell>
          <cell r="F1058" t="str">
            <v>UA550SECTOR6</v>
          </cell>
          <cell r="G1058">
            <v>550</v>
          </cell>
          <cell r="H1058">
            <v>23995</v>
          </cell>
          <cell r="I1058">
            <v>164672.614563431</v>
          </cell>
        </row>
        <row r="1059">
          <cell r="E1059" t="str">
            <v>UA552SERVICE23995</v>
          </cell>
          <cell r="F1059" t="str">
            <v>UA552SECTOR6</v>
          </cell>
          <cell r="G1059">
            <v>552</v>
          </cell>
          <cell r="H1059">
            <v>23995</v>
          </cell>
          <cell r="I1059">
            <v>349514.908413525</v>
          </cell>
        </row>
        <row r="1060">
          <cell r="E1060" t="str">
            <v>UA512SERVICE23996</v>
          </cell>
          <cell r="F1060" t="str">
            <v>UA512SECTOR6</v>
          </cell>
          <cell r="G1060">
            <v>512</v>
          </cell>
          <cell r="H1060">
            <v>23996</v>
          </cell>
          <cell r="I1060">
            <v>47599.8529923598</v>
          </cell>
        </row>
        <row r="1061">
          <cell r="E1061" t="str">
            <v>UA514SERVICE23996</v>
          </cell>
          <cell r="F1061" t="str">
            <v>UA514SECTOR6</v>
          </cell>
          <cell r="G1061">
            <v>514</v>
          </cell>
          <cell r="H1061">
            <v>23996</v>
          </cell>
          <cell r="I1061">
            <v>73953.6669413998</v>
          </cell>
        </row>
        <row r="1062">
          <cell r="E1062" t="str">
            <v>UA516SERVICE23996</v>
          </cell>
          <cell r="F1062" t="str">
            <v>UA516SECTOR6</v>
          </cell>
          <cell r="G1062">
            <v>516</v>
          </cell>
          <cell r="H1062">
            <v>23996</v>
          </cell>
          <cell r="I1062">
            <v>77099.1369148064</v>
          </cell>
        </row>
        <row r="1063">
          <cell r="E1063" t="str">
            <v>UA518SERVICE23996</v>
          </cell>
          <cell r="F1063" t="str">
            <v>UA518SECTOR6</v>
          </cell>
          <cell r="G1063">
            <v>518</v>
          </cell>
          <cell r="H1063">
            <v>23996</v>
          </cell>
          <cell r="I1063">
            <v>76644.8830249493</v>
          </cell>
        </row>
        <row r="1064">
          <cell r="E1064" t="str">
            <v>UA520SERVICE23996</v>
          </cell>
          <cell r="F1064" t="str">
            <v>UA520SECTOR6</v>
          </cell>
          <cell r="G1064">
            <v>520</v>
          </cell>
          <cell r="H1064">
            <v>23996</v>
          </cell>
          <cell r="I1064">
            <v>101268.929224663</v>
          </cell>
        </row>
        <row r="1065">
          <cell r="E1065" t="str">
            <v>UA522SERVICE23996</v>
          </cell>
          <cell r="F1065" t="str">
            <v>UA522SECTOR6</v>
          </cell>
          <cell r="G1065">
            <v>522</v>
          </cell>
          <cell r="H1065">
            <v>23996</v>
          </cell>
          <cell r="I1065">
            <v>109960.229647772</v>
          </cell>
        </row>
        <row r="1066">
          <cell r="E1066" t="str">
            <v>UA524SERVICE23996</v>
          </cell>
          <cell r="F1066" t="str">
            <v>UA524SECTOR6</v>
          </cell>
          <cell r="G1066">
            <v>524</v>
          </cell>
          <cell r="H1066">
            <v>23996</v>
          </cell>
          <cell r="I1066">
            <v>68150.5008018558</v>
          </cell>
        </row>
        <row r="1067">
          <cell r="E1067" t="str">
            <v>UA526SERVICE23996</v>
          </cell>
          <cell r="F1067" t="str">
            <v>UA526SECTOR6</v>
          </cell>
          <cell r="G1067">
            <v>526</v>
          </cell>
          <cell r="H1067">
            <v>23996</v>
          </cell>
          <cell r="I1067">
            <v>38255.4270642196</v>
          </cell>
        </row>
        <row r="1068">
          <cell r="E1068" t="str">
            <v>UA528SERVICE23996</v>
          </cell>
          <cell r="F1068" t="str">
            <v>UA528SECTOR6</v>
          </cell>
          <cell r="G1068">
            <v>528</v>
          </cell>
          <cell r="H1068">
            <v>23996</v>
          </cell>
          <cell r="I1068">
            <v>86095.5950867098</v>
          </cell>
        </row>
        <row r="1069">
          <cell r="E1069" t="str">
            <v>UA530SERVICE23996</v>
          </cell>
          <cell r="F1069" t="str">
            <v>UA530SECTOR6</v>
          </cell>
          <cell r="G1069">
            <v>530</v>
          </cell>
          <cell r="H1069">
            <v>23996</v>
          </cell>
          <cell r="I1069">
            <v>127729.505485927</v>
          </cell>
        </row>
        <row r="1070">
          <cell r="E1070" t="str">
            <v>UA532SERVICE23996</v>
          </cell>
          <cell r="F1070" t="str">
            <v>UA532SECTOR6</v>
          </cell>
          <cell r="G1070">
            <v>532</v>
          </cell>
          <cell r="H1070">
            <v>23996</v>
          </cell>
          <cell r="I1070">
            <v>196951.695070903</v>
          </cell>
        </row>
        <row r="1071">
          <cell r="E1071" t="str">
            <v>UA534SERVICE23996</v>
          </cell>
          <cell r="F1071" t="str">
            <v>UA534SECTOR6</v>
          </cell>
          <cell r="G1071">
            <v>534</v>
          </cell>
          <cell r="H1071">
            <v>23996</v>
          </cell>
          <cell r="I1071">
            <v>126737.007818318</v>
          </cell>
        </row>
        <row r="1072">
          <cell r="E1072" t="str">
            <v>UA536SERVICE23996</v>
          </cell>
          <cell r="F1072" t="str">
            <v>UA536SECTOR6</v>
          </cell>
          <cell r="G1072">
            <v>536</v>
          </cell>
          <cell r="H1072">
            <v>23996</v>
          </cell>
          <cell r="I1072">
            <v>112298.225197448</v>
          </cell>
        </row>
        <row r="1073">
          <cell r="E1073" t="str">
            <v>UA538SERVICE23996</v>
          </cell>
          <cell r="F1073" t="str">
            <v>UA538SECTOR6</v>
          </cell>
          <cell r="G1073">
            <v>538</v>
          </cell>
          <cell r="H1073">
            <v>23996</v>
          </cell>
          <cell r="I1073">
            <v>88877.6964943392</v>
          </cell>
        </row>
        <row r="1074">
          <cell r="E1074" t="str">
            <v>UA540SERVICE23996</v>
          </cell>
          <cell r="F1074" t="str">
            <v>UA540SECTOR6</v>
          </cell>
          <cell r="G1074">
            <v>540</v>
          </cell>
          <cell r="H1074">
            <v>23996</v>
          </cell>
          <cell r="I1074">
            <v>225743.86943043</v>
          </cell>
        </row>
        <row r="1075">
          <cell r="E1075" t="str">
            <v>UA542SERVICE23996</v>
          </cell>
          <cell r="F1075" t="str">
            <v>UA542SECTOR6</v>
          </cell>
          <cell r="G1075">
            <v>542</v>
          </cell>
          <cell r="H1075">
            <v>23996</v>
          </cell>
          <cell r="I1075">
            <v>66031.3452330636</v>
          </cell>
        </row>
        <row r="1076">
          <cell r="E1076" t="str">
            <v>UA544SERVICE23996</v>
          </cell>
          <cell r="F1076" t="str">
            <v>UA544SECTOR6</v>
          </cell>
          <cell r="G1076">
            <v>544</v>
          </cell>
          <cell r="H1076">
            <v>23996</v>
          </cell>
          <cell r="I1076">
            <v>179638.674179516</v>
          </cell>
        </row>
        <row r="1077">
          <cell r="E1077" t="str">
            <v>UA545SERVICE23996</v>
          </cell>
          <cell r="F1077" t="str">
            <v>UA545SECTOR6</v>
          </cell>
          <cell r="G1077">
            <v>545</v>
          </cell>
          <cell r="H1077">
            <v>23996</v>
          </cell>
          <cell r="I1077">
            <v>76018.371653158</v>
          </cell>
        </row>
        <row r="1078">
          <cell r="E1078" t="str">
            <v>UA546SERVICE23996</v>
          </cell>
          <cell r="F1078" t="str">
            <v>UA546SECTOR6</v>
          </cell>
          <cell r="G1078">
            <v>546</v>
          </cell>
          <cell r="H1078">
            <v>23996</v>
          </cell>
          <cell r="I1078">
            <v>90182.9048083611</v>
          </cell>
        </row>
        <row r="1079">
          <cell r="E1079" t="str">
            <v>UA548SERVICE23996</v>
          </cell>
          <cell r="F1079" t="str">
            <v>UA548SECTOR6</v>
          </cell>
          <cell r="G1079">
            <v>548</v>
          </cell>
          <cell r="H1079">
            <v>23996</v>
          </cell>
          <cell r="I1079">
            <v>43288.5324396978</v>
          </cell>
        </row>
        <row r="1080">
          <cell r="E1080" t="str">
            <v>UA550SERVICE23996</v>
          </cell>
          <cell r="F1080" t="str">
            <v>UA550SECTOR6</v>
          </cell>
          <cell r="G1080">
            <v>550</v>
          </cell>
          <cell r="H1080">
            <v>23996</v>
          </cell>
          <cell r="I1080">
            <v>156117.382028281</v>
          </cell>
        </row>
        <row r="1081">
          <cell r="E1081" t="str">
            <v>UA552SERVICE23996</v>
          </cell>
          <cell r="F1081" t="str">
            <v>UA552SECTOR6</v>
          </cell>
          <cell r="G1081">
            <v>552</v>
          </cell>
          <cell r="H1081">
            <v>23996</v>
          </cell>
          <cell r="I1081">
            <v>331356.568461817</v>
          </cell>
        </row>
        <row r="1082">
          <cell r="E1082" t="str">
            <v>UA512SERVICE23997</v>
          </cell>
          <cell r="F1082" t="str">
            <v>UA512SECTOR6</v>
          </cell>
          <cell r="G1082">
            <v>512</v>
          </cell>
          <cell r="H1082">
            <v>23997</v>
          </cell>
          <cell r="I1082">
            <v>249029.004468543</v>
          </cell>
        </row>
        <row r="1083">
          <cell r="E1083" t="str">
            <v>UA514SERVICE23997</v>
          </cell>
          <cell r="F1083" t="str">
            <v>UA514SECTOR6</v>
          </cell>
          <cell r="G1083">
            <v>514</v>
          </cell>
          <cell r="H1083">
            <v>23997</v>
          </cell>
          <cell r="I1083">
            <v>438107.77062264</v>
          </cell>
        </row>
        <row r="1084">
          <cell r="E1084" t="str">
            <v>UA516SERVICE23997</v>
          </cell>
          <cell r="F1084" t="str">
            <v>UA516SECTOR6</v>
          </cell>
          <cell r="G1084">
            <v>516</v>
          </cell>
          <cell r="H1084">
            <v>23997</v>
          </cell>
          <cell r="I1084">
            <v>479068.727822755</v>
          </cell>
        </row>
        <row r="1085">
          <cell r="E1085" t="str">
            <v>UA518SERVICE23997</v>
          </cell>
          <cell r="F1085" t="str">
            <v>UA518SECTOR6</v>
          </cell>
          <cell r="G1085">
            <v>518</v>
          </cell>
          <cell r="H1085">
            <v>23997</v>
          </cell>
          <cell r="I1085">
            <v>385749.775328169</v>
          </cell>
        </row>
        <row r="1086">
          <cell r="E1086" t="str">
            <v>UA520SERVICE23997</v>
          </cell>
          <cell r="F1086" t="str">
            <v>UA520SECTOR6</v>
          </cell>
          <cell r="G1086">
            <v>520</v>
          </cell>
          <cell r="H1086">
            <v>23997</v>
          </cell>
          <cell r="I1086">
            <v>426584.24493527</v>
          </cell>
        </row>
        <row r="1087">
          <cell r="E1087" t="str">
            <v>UA522SERVICE23997</v>
          </cell>
          <cell r="F1087" t="str">
            <v>UA522SECTOR6</v>
          </cell>
          <cell r="G1087">
            <v>522</v>
          </cell>
          <cell r="H1087">
            <v>23997</v>
          </cell>
          <cell r="I1087">
            <v>418793.609624348</v>
          </cell>
        </row>
        <row r="1088">
          <cell r="E1088" t="str">
            <v>UA524SERVICE23997</v>
          </cell>
          <cell r="F1088" t="str">
            <v>UA524SECTOR6</v>
          </cell>
          <cell r="G1088">
            <v>524</v>
          </cell>
          <cell r="H1088">
            <v>23997</v>
          </cell>
          <cell r="I1088">
            <v>509927.916606406</v>
          </cell>
        </row>
        <row r="1089">
          <cell r="E1089" t="str">
            <v>UA526SERVICE23997</v>
          </cell>
          <cell r="F1089" t="str">
            <v>UA526SECTOR6</v>
          </cell>
          <cell r="G1089">
            <v>526</v>
          </cell>
          <cell r="H1089">
            <v>23997</v>
          </cell>
          <cell r="I1089">
            <v>278636.465400762</v>
          </cell>
        </row>
        <row r="1090">
          <cell r="E1090" t="str">
            <v>UA528SERVICE23997</v>
          </cell>
          <cell r="F1090" t="str">
            <v>UA528SECTOR6</v>
          </cell>
          <cell r="G1090">
            <v>528</v>
          </cell>
          <cell r="H1090">
            <v>23997</v>
          </cell>
          <cell r="I1090">
            <v>420989.673346239</v>
          </cell>
        </row>
        <row r="1091">
          <cell r="E1091" t="str">
            <v>UA530SERVICE23997</v>
          </cell>
          <cell r="F1091" t="str">
            <v>UA530SECTOR6</v>
          </cell>
          <cell r="G1091">
            <v>530</v>
          </cell>
          <cell r="H1091">
            <v>23997</v>
          </cell>
          <cell r="I1091">
            <v>689170.849802577</v>
          </cell>
        </row>
        <row r="1092">
          <cell r="E1092" t="str">
            <v>UA532SERVICE23997</v>
          </cell>
          <cell r="F1092" t="str">
            <v>UA532SECTOR6</v>
          </cell>
          <cell r="G1092">
            <v>532</v>
          </cell>
          <cell r="H1092">
            <v>23997</v>
          </cell>
          <cell r="I1092">
            <v>806787.530139691</v>
          </cell>
        </row>
        <row r="1093">
          <cell r="E1093" t="str">
            <v>UA534SERVICE23997</v>
          </cell>
          <cell r="F1093" t="str">
            <v>UA534SECTOR6</v>
          </cell>
          <cell r="G1093">
            <v>534</v>
          </cell>
          <cell r="H1093">
            <v>23997</v>
          </cell>
          <cell r="I1093">
            <v>526594.556890358</v>
          </cell>
        </row>
        <row r="1094">
          <cell r="E1094" t="str">
            <v>UA536SERVICE23997</v>
          </cell>
          <cell r="F1094" t="str">
            <v>UA536SECTOR6</v>
          </cell>
          <cell r="G1094">
            <v>536</v>
          </cell>
          <cell r="H1094">
            <v>23997</v>
          </cell>
          <cell r="I1094">
            <v>426048.201464425</v>
          </cell>
        </row>
        <row r="1095">
          <cell r="E1095" t="str">
            <v>UA538SERVICE23997</v>
          </cell>
          <cell r="F1095" t="str">
            <v>UA538SECTOR6</v>
          </cell>
          <cell r="G1095">
            <v>538</v>
          </cell>
          <cell r="H1095">
            <v>23997</v>
          </cell>
          <cell r="I1095">
            <v>372845.981144278</v>
          </cell>
        </row>
        <row r="1096">
          <cell r="E1096" t="str">
            <v>UA540SERVICE23997</v>
          </cell>
          <cell r="F1096" t="str">
            <v>UA540SECTOR6</v>
          </cell>
          <cell r="G1096">
            <v>540</v>
          </cell>
          <cell r="H1096">
            <v>23997</v>
          </cell>
          <cell r="I1096">
            <v>801619.974544368</v>
          </cell>
        </row>
        <row r="1097">
          <cell r="E1097" t="str">
            <v>UA542SERVICE23997</v>
          </cell>
          <cell r="F1097" t="str">
            <v>UA542SECTOR6</v>
          </cell>
          <cell r="G1097">
            <v>542</v>
          </cell>
          <cell r="H1097">
            <v>23997</v>
          </cell>
          <cell r="I1097">
            <v>190240.919115399</v>
          </cell>
        </row>
        <row r="1098">
          <cell r="E1098" t="str">
            <v>UA544SERVICE23997</v>
          </cell>
          <cell r="F1098" t="str">
            <v>UA544SECTOR6</v>
          </cell>
          <cell r="G1098">
            <v>544</v>
          </cell>
          <cell r="H1098">
            <v>23997</v>
          </cell>
          <cell r="I1098">
            <v>545975.083087873</v>
          </cell>
        </row>
        <row r="1099">
          <cell r="E1099" t="str">
            <v>UA545SERVICE23997</v>
          </cell>
          <cell r="F1099" t="str">
            <v>UA545SECTOR6</v>
          </cell>
          <cell r="G1099">
            <v>545</v>
          </cell>
          <cell r="H1099">
            <v>23997</v>
          </cell>
          <cell r="I1099">
            <v>256755.745033515</v>
          </cell>
        </row>
        <row r="1100">
          <cell r="E1100" t="str">
            <v>UA546SERVICE23997</v>
          </cell>
          <cell r="F1100" t="str">
            <v>UA546SECTOR6</v>
          </cell>
          <cell r="G1100">
            <v>546</v>
          </cell>
          <cell r="H1100">
            <v>23997</v>
          </cell>
          <cell r="I1100">
            <v>309854.604193231</v>
          </cell>
        </row>
        <row r="1101">
          <cell r="E1101" t="str">
            <v>UA548SERVICE23997</v>
          </cell>
          <cell r="F1101" t="str">
            <v>UA548SECTOR6</v>
          </cell>
          <cell r="G1101">
            <v>548</v>
          </cell>
          <cell r="H1101">
            <v>23997</v>
          </cell>
          <cell r="I1101">
            <v>284497.218406552</v>
          </cell>
        </row>
        <row r="1102">
          <cell r="E1102" t="str">
            <v>UA550SERVICE23997</v>
          </cell>
          <cell r="F1102" t="str">
            <v>UA550SECTOR6</v>
          </cell>
          <cell r="G1102">
            <v>550</v>
          </cell>
          <cell r="H1102">
            <v>23997</v>
          </cell>
          <cell r="I1102">
            <v>434635.496655329</v>
          </cell>
        </row>
        <row r="1103">
          <cell r="E1103" t="str">
            <v>UA552SERVICE23997</v>
          </cell>
          <cell r="F1103" t="str">
            <v>UA552SECTOR6</v>
          </cell>
          <cell r="G1103">
            <v>552</v>
          </cell>
          <cell r="H1103">
            <v>23997</v>
          </cell>
          <cell r="I1103">
            <v>865086.651367265</v>
          </cell>
        </row>
        <row r="1104">
          <cell r="E1104" t="str">
            <v>UA512SERVICE23998</v>
          </cell>
          <cell r="F1104" t="str">
            <v>UA512SECTOR6</v>
          </cell>
          <cell r="G1104">
            <v>512</v>
          </cell>
          <cell r="H1104">
            <v>23998</v>
          </cell>
          <cell r="I1104">
            <v>66336.4682381497</v>
          </cell>
        </row>
        <row r="1105">
          <cell r="E1105" t="str">
            <v>UA514SERVICE23998</v>
          </cell>
          <cell r="F1105" t="str">
            <v>UA514SECTOR6</v>
          </cell>
          <cell r="G1105">
            <v>514</v>
          </cell>
          <cell r="H1105">
            <v>23998</v>
          </cell>
          <cell r="I1105">
            <v>112651.398842024</v>
          </cell>
        </row>
        <row r="1106">
          <cell r="E1106" t="str">
            <v>UA516SERVICE23998</v>
          </cell>
          <cell r="F1106" t="str">
            <v>UA516SECTOR6</v>
          </cell>
          <cell r="G1106">
            <v>516</v>
          </cell>
          <cell r="H1106">
            <v>23998</v>
          </cell>
          <cell r="I1106">
            <v>115613.84463037</v>
          </cell>
        </row>
        <row r="1107">
          <cell r="E1107" t="str">
            <v>UA518SERVICE23998</v>
          </cell>
          <cell r="F1107" t="str">
            <v>UA518SECTOR6</v>
          </cell>
          <cell r="G1107">
            <v>518</v>
          </cell>
          <cell r="H1107">
            <v>23998</v>
          </cell>
          <cell r="I1107">
            <v>101948.6229097</v>
          </cell>
        </row>
        <row r="1108">
          <cell r="E1108" t="str">
            <v>UA520SERVICE23998</v>
          </cell>
          <cell r="F1108" t="str">
            <v>UA520SECTOR6</v>
          </cell>
          <cell r="G1108">
            <v>520</v>
          </cell>
          <cell r="H1108">
            <v>23998</v>
          </cell>
          <cell r="I1108">
            <v>129716.960755891</v>
          </cell>
        </row>
        <row r="1109">
          <cell r="E1109" t="str">
            <v>UA522SERVICE23998</v>
          </cell>
          <cell r="F1109" t="str">
            <v>UA522SECTOR6</v>
          </cell>
          <cell r="G1109">
            <v>522</v>
          </cell>
          <cell r="H1109">
            <v>23998</v>
          </cell>
          <cell r="I1109">
            <v>128539.052111006</v>
          </cell>
        </row>
        <row r="1110">
          <cell r="E1110" t="str">
            <v>UA524SERVICE23998</v>
          </cell>
          <cell r="F1110" t="str">
            <v>UA524SECTOR6</v>
          </cell>
          <cell r="G1110">
            <v>524</v>
          </cell>
          <cell r="H1110">
            <v>23998</v>
          </cell>
          <cell r="I1110">
            <v>122099.432042359</v>
          </cell>
        </row>
        <row r="1111">
          <cell r="E1111" t="str">
            <v>UA526SERVICE23998</v>
          </cell>
          <cell r="F1111" t="str">
            <v>UA526SECTOR6</v>
          </cell>
          <cell r="G1111">
            <v>526</v>
          </cell>
          <cell r="H1111">
            <v>23998</v>
          </cell>
          <cell r="I1111">
            <v>69818.3996010156</v>
          </cell>
        </row>
        <row r="1112">
          <cell r="E1112" t="str">
            <v>UA528SERVICE23998</v>
          </cell>
          <cell r="F1112" t="str">
            <v>UA528SECTOR6</v>
          </cell>
          <cell r="G1112">
            <v>528</v>
          </cell>
          <cell r="H1112">
            <v>23998</v>
          </cell>
          <cell r="I1112">
            <v>114053.968102835</v>
          </cell>
        </row>
        <row r="1113">
          <cell r="E1113" t="str">
            <v>UA530SERVICE23998</v>
          </cell>
          <cell r="F1113" t="str">
            <v>UA530SECTOR6</v>
          </cell>
          <cell r="G1113">
            <v>530</v>
          </cell>
          <cell r="H1113">
            <v>23998</v>
          </cell>
          <cell r="I1113">
            <v>181156.04889617</v>
          </cell>
        </row>
        <row r="1114">
          <cell r="E1114" t="str">
            <v>UA532SERVICE23998</v>
          </cell>
          <cell r="F1114" t="str">
            <v>UA532SECTOR6</v>
          </cell>
          <cell r="G1114">
            <v>532</v>
          </cell>
          <cell r="H1114">
            <v>23998</v>
          </cell>
          <cell r="I1114">
            <v>237750.460925809</v>
          </cell>
        </row>
        <row r="1115">
          <cell r="E1115" t="str">
            <v>UA534SERVICE23998</v>
          </cell>
          <cell r="F1115" t="str">
            <v>UA534SECTOR6</v>
          </cell>
          <cell r="G1115">
            <v>534</v>
          </cell>
          <cell r="H1115">
            <v>23998</v>
          </cell>
          <cell r="I1115">
            <v>152628.638706336</v>
          </cell>
        </row>
        <row r="1116">
          <cell r="E1116" t="str">
            <v>UA536SERVICE23998</v>
          </cell>
          <cell r="F1116" t="str">
            <v>UA536SECTOR6</v>
          </cell>
          <cell r="G1116">
            <v>536</v>
          </cell>
          <cell r="H1116">
            <v>23998</v>
          </cell>
          <cell r="I1116">
            <v>132470.637825966</v>
          </cell>
        </row>
        <row r="1117">
          <cell r="E1117" t="str">
            <v>UA538SERVICE23998</v>
          </cell>
          <cell r="F1117" t="str">
            <v>UA538SECTOR6</v>
          </cell>
          <cell r="G1117">
            <v>538</v>
          </cell>
          <cell r="H1117">
            <v>23998</v>
          </cell>
          <cell r="I1117">
            <v>111431.464740705</v>
          </cell>
        </row>
        <row r="1118">
          <cell r="E1118" t="str">
            <v>UA540SERVICE23998</v>
          </cell>
          <cell r="F1118" t="str">
            <v>UA540SECTOR6</v>
          </cell>
          <cell r="G1118">
            <v>540</v>
          </cell>
          <cell r="H1118">
            <v>23998</v>
          </cell>
          <cell r="I1118">
            <v>248265.504127339</v>
          </cell>
        </row>
        <row r="1119">
          <cell r="E1119" t="str">
            <v>UA542SERVICE23998</v>
          </cell>
          <cell r="F1119" t="str">
            <v>UA542SECTOR6</v>
          </cell>
          <cell r="G1119">
            <v>542</v>
          </cell>
          <cell r="H1119">
            <v>23998</v>
          </cell>
          <cell r="I1119">
            <v>64709.9885881415</v>
          </cell>
        </row>
        <row r="1120">
          <cell r="E1120" t="str">
            <v>UA544SERVICE23998</v>
          </cell>
          <cell r="F1120" t="str">
            <v>UA544SECTOR6</v>
          </cell>
          <cell r="G1120">
            <v>544</v>
          </cell>
          <cell r="H1120">
            <v>23998</v>
          </cell>
          <cell r="I1120">
            <v>183064.691226015</v>
          </cell>
        </row>
        <row r="1121">
          <cell r="E1121" t="str">
            <v>UA545SERVICE23998</v>
          </cell>
          <cell r="F1121" t="str">
            <v>UA545SECTOR6</v>
          </cell>
          <cell r="G1121">
            <v>545</v>
          </cell>
          <cell r="H1121">
            <v>23998</v>
          </cell>
          <cell r="I1121">
            <v>79860.7248505498</v>
          </cell>
        </row>
        <row r="1122">
          <cell r="E1122" t="str">
            <v>UA546SERVICE23998</v>
          </cell>
          <cell r="F1122" t="str">
            <v>UA546SECTOR6</v>
          </cell>
          <cell r="G1122">
            <v>546</v>
          </cell>
          <cell r="H1122">
            <v>23998</v>
          </cell>
          <cell r="I1122">
            <v>96261.4515617384</v>
          </cell>
        </row>
        <row r="1123">
          <cell r="E1123" t="str">
            <v>UA548SERVICE23998</v>
          </cell>
          <cell r="F1123" t="str">
            <v>UA548SECTOR6</v>
          </cell>
          <cell r="G1123">
            <v>548</v>
          </cell>
          <cell r="H1123">
            <v>23998</v>
          </cell>
          <cell r="I1123">
            <v>73646.6071002177</v>
          </cell>
        </row>
        <row r="1124">
          <cell r="E1124" t="str">
            <v>UA550SERVICE23998</v>
          </cell>
          <cell r="F1124" t="str">
            <v>UA550SECTOR6</v>
          </cell>
          <cell r="G1124">
            <v>550</v>
          </cell>
          <cell r="H1124">
            <v>23998</v>
          </cell>
          <cell r="I1124">
            <v>148712.288947324</v>
          </cell>
        </row>
        <row r="1125">
          <cell r="E1125" t="str">
            <v>UA552SERVICE23998</v>
          </cell>
          <cell r="F1125" t="str">
            <v>UA552SECTOR6</v>
          </cell>
          <cell r="G1125">
            <v>552</v>
          </cell>
          <cell r="H1125">
            <v>23998</v>
          </cell>
          <cell r="I1125">
            <v>329263.34527033</v>
          </cell>
        </row>
        <row r="1126">
          <cell r="E1126" t="str">
            <v>UA512SERVICE23999</v>
          </cell>
          <cell r="F1126" t="str">
            <v>UA512SECTOR6</v>
          </cell>
          <cell r="G1126">
            <v>512</v>
          </cell>
          <cell r="H1126">
            <v>23999</v>
          </cell>
          <cell r="I1126">
            <v>45454.5454545455</v>
          </cell>
        </row>
        <row r="1127">
          <cell r="E1127" t="str">
            <v>UA514SERVICE23999</v>
          </cell>
          <cell r="F1127" t="str">
            <v>UA514SECTOR6</v>
          </cell>
          <cell r="G1127">
            <v>514</v>
          </cell>
          <cell r="H1127">
            <v>23999</v>
          </cell>
          <cell r="I1127">
            <v>45454.5454545455</v>
          </cell>
        </row>
        <row r="1128">
          <cell r="E1128" t="str">
            <v>UA516SERVICE23999</v>
          </cell>
          <cell r="F1128" t="str">
            <v>UA516SECTOR6</v>
          </cell>
          <cell r="G1128">
            <v>516</v>
          </cell>
          <cell r="H1128">
            <v>23999</v>
          </cell>
          <cell r="I1128">
            <v>45454.5454545455</v>
          </cell>
        </row>
        <row r="1129">
          <cell r="E1129" t="str">
            <v>UA518SERVICE23999</v>
          </cell>
          <cell r="F1129" t="str">
            <v>UA518SECTOR6</v>
          </cell>
          <cell r="G1129">
            <v>518</v>
          </cell>
          <cell r="H1129">
            <v>23999</v>
          </cell>
          <cell r="I1129">
            <v>45454.5454545455</v>
          </cell>
        </row>
        <row r="1130">
          <cell r="E1130" t="str">
            <v>UA520SERVICE23999</v>
          </cell>
          <cell r="F1130" t="str">
            <v>UA520SECTOR6</v>
          </cell>
          <cell r="G1130">
            <v>520</v>
          </cell>
          <cell r="H1130">
            <v>23999</v>
          </cell>
          <cell r="I1130">
            <v>45454.5454545455</v>
          </cell>
        </row>
        <row r="1131">
          <cell r="E1131" t="str">
            <v>UA522SERVICE23999</v>
          </cell>
          <cell r="F1131" t="str">
            <v>UA522SECTOR6</v>
          </cell>
          <cell r="G1131">
            <v>522</v>
          </cell>
          <cell r="H1131">
            <v>23999</v>
          </cell>
          <cell r="I1131">
            <v>45454.5454545455</v>
          </cell>
        </row>
        <row r="1132">
          <cell r="E1132" t="str">
            <v>UA524SERVICE23999</v>
          </cell>
          <cell r="F1132" t="str">
            <v>UA524SECTOR6</v>
          </cell>
          <cell r="G1132">
            <v>524</v>
          </cell>
          <cell r="H1132">
            <v>23999</v>
          </cell>
          <cell r="I1132">
            <v>45454.5454545455</v>
          </cell>
        </row>
        <row r="1133">
          <cell r="E1133" t="str">
            <v>UA526SERVICE23999</v>
          </cell>
          <cell r="F1133" t="str">
            <v>UA526SECTOR6</v>
          </cell>
          <cell r="G1133">
            <v>526</v>
          </cell>
          <cell r="H1133">
            <v>23999</v>
          </cell>
          <cell r="I1133">
            <v>45454.5454545455</v>
          </cell>
        </row>
        <row r="1134">
          <cell r="E1134" t="str">
            <v>UA528SERVICE23999</v>
          </cell>
          <cell r="F1134" t="str">
            <v>UA528SECTOR6</v>
          </cell>
          <cell r="G1134">
            <v>528</v>
          </cell>
          <cell r="H1134">
            <v>23999</v>
          </cell>
          <cell r="I1134">
            <v>45454.5454545455</v>
          </cell>
        </row>
        <row r="1135">
          <cell r="E1135" t="str">
            <v>UA530SERVICE23999</v>
          </cell>
          <cell r="F1135" t="str">
            <v>UA530SECTOR6</v>
          </cell>
          <cell r="G1135">
            <v>530</v>
          </cell>
          <cell r="H1135">
            <v>23999</v>
          </cell>
          <cell r="I1135">
            <v>45454.5454545455</v>
          </cell>
        </row>
        <row r="1136">
          <cell r="E1136" t="str">
            <v>UA532SERVICE23999</v>
          </cell>
          <cell r="F1136" t="str">
            <v>UA532SECTOR6</v>
          </cell>
          <cell r="G1136">
            <v>532</v>
          </cell>
          <cell r="H1136">
            <v>23999</v>
          </cell>
          <cell r="I1136">
            <v>45454.5454545455</v>
          </cell>
        </row>
        <row r="1137">
          <cell r="E1137" t="str">
            <v>UA534SERVICE23999</v>
          </cell>
          <cell r="F1137" t="str">
            <v>UA534SECTOR6</v>
          </cell>
          <cell r="G1137">
            <v>534</v>
          </cell>
          <cell r="H1137">
            <v>23999</v>
          </cell>
          <cell r="I1137">
            <v>45454.5454545455</v>
          </cell>
        </row>
        <row r="1138">
          <cell r="E1138" t="str">
            <v>UA536SERVICE23999</v>
          </cell>
          <cell r="F1138" t="str">
            <v>UA536SECTOR6</v>
          </cell>
          <cell r="G1138">
            <v>536</v>
          </cell>
          <cell r="H1138">
            <v>23999</v>
          </cell>
          <cell r="I1138">
            <v>45454.5454545455</v>
          </cell>
        </row>
        <row r="1139">
          <cell r="E1139" t="str">
            <v>UA538SERVICE23999</v>
          </cell>
          <cell r="F1139" t="str">
            <v>UA538SECTOR6</v>
          </cell>
          <cell r="G1139">
            <v>538</v>
          </cell>
          <cell r="H1139">
            <v>23999</v>
          </cell>
          <cell r="I1139">
            <v>45454.5454545455</v>
          </cell>
        </row>
        <row r="1140">
          <cell r="E1140" t="str">
            <v>UA540SERVICE23999</v>
          </cell>
          <cell r="F1140" t="str">
            <v>UA540SECTOR6</v>
          </cell>
          <cell r="G1140">
            <v>540</v>
          </cell>
          <cell r="H1140">
            <v>23999</v>
          </cell>
          <cell r="I1140">
            <v>45454.5454545455</v>
          </cell>
        </row>
        <row r="1141">
          <cell r="E1141" t="str">
            <v>UA542SERVICE23999</v>
          </cell>
          <cell r="F1141" t="str">
            <v>UA542SECTOR6</v>
          </cell>
          <cell r="G1141">
            <v>542</v>
          </cell>
          <cell r="H1141">
            <v>23999</v>
          </cell>
          <cell r="I1141">
            <v>45454.5454545455</v>
          </cell>
        </row>
        <row r="1142">
          <cell r="E1142" t="str">
            <v>UA544SERVICE23999</v>
          </cell>
          <cell r="F1142" t="str">
            <v>UA544SECTOR6</v>
          </cell>
          <cell r="G1142">
            <v>544</v>
          </cell>
          <cell r="H1142">
            <v>23999</v>
          </cell>
          <cell r="I1142">
            <v>45454.5454545455</v>
          </cell>
        </row>
        <row r="1143">
          <cell r="E1143" t="str">
            <v>UA545SERVICE23999</v>
          </cell>
          <cell r="F1143" t="str">
            <v>UA545SECTOR6</v>
          </cell>
          <cell r="G1143">
            <v>545</v>
          </cell>
          <cell r="H1143">
            <v>23999</v>
          </cell>
          <cell r="I1143">
            <v>45454.5454545455</v>
          </cell>
        </row>
        <row r="1144">
          <cell r="E1144" t="str">
            <v>UA546SERVICE23999</v>
          </cell>
          <cell r="F1144" t="str">
            <v>UA546SECTOR6</v>
          </cell>
          <cell r="G1144">
            <v>546</v>
          </cell>
          <cell r="H1144">
            <v>23999</v>
          </cell>
          <cell r="I1144">
            <v>45454.5454545455</v>
          </cell>
        </row>
        <row r="1145">
          <cell r="E1145" t="str">
            <v>UA548SERVICE23999</v>
          </cell>
          <cell r="F1145" t="str">
            <v>UA548SECTOR6</v>
          </cell>
          <cell r="G1145">
            <v>548</v>
          </cell>
          <cell r="H1145">
            <v>23999</v>
          </cell>
          <cell r="I1145">
            <v>45454.5454545455</v>
          </cell>
        </row>
        <row r="1146">
          <cell r="E1146" t="str">
            <v>UA550SERVICE23999</v>
          </cell>
          <cell r="F1146" t="str">
            <v>UA550SECTOR6</v>
          </cell>
          <cell r="G1146">
            <v>550</v>
          </cell>
          <cell r="H1146">
            <v>23999</v>
          </cell>
          <cell r="I1146">
            <v>45454.5454545455</v>
          </cell>
        </row>
        <row r="1147">
          <cell r="E1147" t="str">
            <v>UA552SERVICE23999</v>
          </cell>
          <cell r="F1147" t="str">
            <v>UA552SECTOR6</v>
          </cell>
          <cell r="G1147">
            <v>552</v>
          </cell>
          <cell r="H1147">
            <v>23999</v>
          </cell>
          <cell r="I1147">
            <v>45454.5454545455</v>
          </cell>
        </row>
        <row r="1148">
          <cell r="E1148" t="str">
            <v>UASERVICE</v>
          </cell>
        </row>
        <row r="1149">
          <cell r="E1149" t="str">
            <v>UASERVICE</v>
          </cell>
        </row>
        <row r="1150">
          <cell r="E1150" t="str">
            <v>UASERVICE</v>
          </cell>
        </row>
        <row r="1151">
          <cell r="E1151" t="str">
            <v>UASERVICE</v>
          </cell>
        </row>
        <row r="1152">
          <cell r="E1152" t="str">
            <v>UASERVICE</v>
          </cell>
        </row>
        <row r="1153">
          <cell r="E1153" t="str">
            <v>UASERVICE</v>
          </cell>
        </row>
        <row r="1154">
          <cell r="E1154" t="str">
            <v>UASERVICE</v>
          </cell>
        </row>
        <row r="1155">
          <cell r="E1155" t="str">
            <v>UASERVICE</v>
          </cell>
        </row>
        <row r="1156">
          <cell r="E1156" t="str">
            <v>UASERVICE</v>
          </cell>
        </row>
        <row r="1157">
          <cell r="E1157" t="str">
            <v>UASERVICE</v>
          </cell>
        </row>
        <row r="1158">
          <cell r="E1158" t="str">
            <v>UASERVICE</v>
          </cell>
        </row>
        <row r="1159">
          <cell r="E1159" t="str">
            <v>UASERVICE</v>
          </cell>
        </row>
        <row r="1160">
          <cell r="E1160" t="str">
            <v>UASERVICE</v>
          </cell>
        </row>
        <row r="1161">
          <cell r="E1161" t="str">
            <v>UASERVICE</v>
          </cell>
        </row>
        <row r="1162">
          <cell r="E1162" t="str">
            <v>UASERVICE</v>
          </cell>
        </row>
        <row r="1163">
          <cell r="E1163" t="str">
            <v>UASERVICE</v>
          </cell>
        </row>
        <row r="1164">
          <cell r="E1164" t="str">
            <v>UASERVICE</v>
          </cell>
        </row>
        <row r="1165">
          <cell r="E1165" t="str">
            <v>UASERVICE</v>
          </cell>
        </row>
        <row r="1166">
          <cell r="E1166" t="str">
            <v>UASERVICE</v>
          </cell>
        </row>
        <row r="1167">
          <cell r="E1167" t="str">
            <v>UASERVICE</v>
          </cell>
        </row>
        <row r="1168">
          <cell r="E1168" t="str">
            <v>UASERVICE</v>
          </cell>
        </row>
        <row r="1169">
          <cell r="E1169" t="str">
            <v>UASERVICE</v>
          </cell>
        </row>
        <row r="1170">
          <cell r="E1170" t="str">
            <v>UASERVICE</v>
          </cell>
        </row>
        <row r="1171">
          <cell r="E1171" t="str">
            <v>UASERVICE</v>
          </cell>
        </row>
        <row r="1172">
          <cell r="E1172" t="str">
            <v>UASERVICE</v>
          </cell>
        </row>
        <row r="1173">
          <cell r="E1173" t="str">
            <v>UASERVICE</v>
          </cell>
        </row>
        <row r="1174">
          <cell r="E1174" t="str">
            <v>UASERVICE</v>
          </cell>
        </row>
        <row r="1175">
          <cell r="E1175" t="str">
            <v>UASERVICE</v>
          </cell>
        </row>
        <row r="1176">
          <cell r="E1176" t="str">
            <v>UASERVICE</v>
          </cell>
        </row>
        <row r="1177">
          <cell r="E1177" t="str">
            <v>UASERVICE</v>
          </cell>
        </row>
        <row r="1178">
          <cell r="E1178" t="str">
            <v>UASERVICE</v>
          </cell>
        </row>
        <row r="1179">
          <cell r="E1179" t="str">
            <v>UASERVICE</v>
          </cell>
        </row>
        <row r="1180">
          <cell r="E1180" t="str">
            <v>UASERVICE</v>
          </cell>
        </row>
        <row r="1181">
          <cell r="E1181" t="str">
            <v>UASERVICE</v>
          </cell>
        </row>
        <row r="1182">
          <cell r="E1182" t="str">
            <v>UASERVICE</v>
          </cell>
        </row>
        <row r="1183">
          <cell r="E1183" t="str">
            <v>UASERVICE</v>
          </cell>
        </row>
        <row r="1184">
          <cell r="E1184" t="str">
            <v>UASERVICE</v>
          </cell>
        </row>
        <row r="1185">
          <cell r="E1185" t="str">
            <v>UASERVICE</v>
          </cell>
        </row>
        <row r="1186">
          <cell r="E1186" t="str">
            <v>UASERVICE</v>
          </cell>
        </row>
        <row r="1187">
          <cell r="E1187" t="str">
            <v>UASERVICE</v>
          </cell>
        </row>
        <row r="1188">
          <cell r="E1188" t="str">
            <v>UASERVICE</v>
          </cell>
        </row>
        <row r="1189">
          <cell r="E1189" t="str">
            <v>UASERVICE</v>
          </cell>
        </row>
        <row r="1190">
          <cell r="E1190" t="str">
            <v>UASERVICE</v>
          </cell>
        </row>
        <row r="1191">
          <cell r="E1191" t="str">
            <v>UASERVICE</v>
          </cell>
        </row>
        <row r="1192">
          <cell r="E1192" t="str">
            <v>UASERVICE</v>
          </cell>
        </row>
        <row r="1193">
          <cell r="E1193" t="str">
            <v>UASERVICE</v>
          </cell>
        </row>
        <row r="1194">
          <cell r="E1194" t="str">
            <v>UASERVICE</v>
          </cell>
        </row>
        <row r="1195">
          <cell r="E1195" t="str">
            <v>UASERVICE</v>
          </cell>
        </row>
        <row r="1196">
          <cell r="E1196" t="str">
            <v>UASERVICE</v>
          </cell>
        </row>
        <row r="1197">
          <cell r="E1197" t="str">
            <v>UASERVICE</v>
          </cell>
        </row>
        <row r="1198">
          <cell r="E1198" t="str">
            <v>UASERVICE</v>
          </cell>
        </row>
        <row r="1199">
          <cell r="E1199" t="str">
            <v>UASERVICE</v>
          </cell>
        </row>
        <row r="1200">
          <cell r="E1200" t="str">
            <v>UASERVICE</v>
          </cell>
        </row>
        <row r="1201">
          <cell r="E1201" t="str">
            <v>UASERVICE</v>
          </cell>
        </row>
        <row r="1202">
          <cell r="E1202" t="str">
            <v>UASERVICE</v>
          </cell>
        </row>
        <row r="1203">
          <cell r="E1203" t="str">
            <v>UASERVICE</v>
          </cell>
        </row>
        <row r="1204">
          <cell r="E1204" t="str">
            <v>UASERVICE</v>
          </cell>
        </row>
        <row r="1205">
          <cell r="E1205" t="str">
            <v>UASERVICE</v>
          </cell>
        </row>
        <row r="1206">
          <cell r="E1206" t="str">
            <v>UASERVICE</v>
          </cell>
        </row>
        <row r="1207">
          <cell r="E1207" t="str">
            <v>UASERVICE</v>
          </cell>
        </row>
        <row r="1208">
          <cell r="E1208" t="str">
            <v>UASERVICE</v>
          </cell>
        </row>
        <row r="1209">
          <cell r="E1209" t="str">
            <v>UASERVICE</v>
          </cell>
        </row>
        <row r="1210">
          <cell r="E1210" t="str">
            <v>UASERVICE</v>
          </cell>
        </row>
        <row r="1211">
          <cell r="E1211" t="str">
            <v>UASERVICE</v>
          </cell>
        </row>
        <row r="1212">
          <cell r="E1212" t="str">
            <v>UASERVICE</v>
          </cell>
        </row>
        <row r="1213">
          <cell r="E1213" t="str">
            <v>UASERVICE</v>
          </cell>
        </row>
        <row r="1214">
          <cell r="E1214" t="str">
            <v>UASERVICE</v>
          </cell>
        </row>
        <row r="1215">
          <cell r="E1215" t="str">
            <v>UASERVICE</v>
          </cell>
        </row>
        <row r="1216">
          <cell r="E1216" t="str">
            <v>UASERVICE</v>
          </cell>
        </row>
        <row r="1217">
          <cell r="E1217" t="str">
            <v>UASERVICE</v>
          </cell>
        </row>
        <row r="1218">
          <cell r="E1218" t="str">
            <v>UASERVICE</v>
          </cell>
        </row>
        <row r="1219">
          <cell r="E1219" t="str">
            <v>UASERVICE</v>
          </cell>
        </row>
        <row r="1220">
          <cell r="E1220" t="str">
            <v>UASERVICE</v>
          </cell>
        </row>
        <row r="1221">
          <cell r="E1221" t="str">
            <v>UASERVICE</v>
          </cell>
        </row>
        <row r="1222">
          <cell r="E1222" t="str">
            <v>UASERVICE</v>
          </cell>
        </row>
        <row r="1223">
          <cell r="E1223" t="str">
            <v>UASERVICE</v>
          </cell>
        </row>
        <row r="1224">
          <cell r="E1224" t="str">
            <v>UASERVICE</v>
          </cell>
        </row>
        <row r="1225">
          <cell r="E1225" t="str">
            <v>UASERVICE</v>
          </cell>
        </row>
        <row r="1226">
          <cell r="E1226" t="str">
            <v>UASERVICE</v>
          </cell>
        </row>
        <row r="1227">
          <cell r="E1227" t="str">
            <v>UASERVICE</v>
          </cell>
        </row>
        <row r="1228">
          <cell r="E1228" t="str">
            <v>UASERVICE</v>
          </cell>
        </row>
        <row r="1229">
          <cell r="E1229" t="str">
            <v>UASERVICE</v>
          </cell>
        </row>
        <row r="1230">
          <cell r="E1230" t="str">
            <v>UASERVICE</v>
          </cell>
        </row>
        <row r="1231">
          <cell r="E1231" t="str">
            <v>UASERVICE</v>
          </cell>
        </row>
        <row r="1232">
          <cell r="E1232" t="str">
            <v>UASERVICE</v>
          </cell>
        </row>
        <row r="1233">
          <cell r="E1233" t="str">
            <v>UASERVICE</v>
          </cell>
        </row>
        <row r="1234">
          <cell r="E1234" t="str">
            <v>UASERVICE</v>
          </cell>
        </row>
        <row r="1235">
          <cell r="E1235" t="str">
            <v>UASERVICE</v>
          </cell>
        </row>
        <row r="1236">
          <cell r="E1236" t="str">
            <v>UASERVICE</v>
          </cell>
        </row>
        <row r="1237">
          <cell r="E1237" t="str">
            <v>UASERVICE</v>
          </cell>
        </row>
        <row r="1238">
          <cell r="E1238" t="str">
            <v>UASERVICE</v>
          </cell>
        </row>
        <row r="1239">
          <cell r="E1239" t="str">
            <v>UASERVICE</v>
          </cell>
        </row>
        <row r="1240">
          <cell r="E1240" t="str">
            <v>UASERVICE</v>
          </cell>
        </row>
        <row r="1241">
          <cell r="E1241" t="str">
            <v>UASERVICE</v>
          </cell>
        </row>
        <row r="1242">
          <cell r="E1242" t="str">
            <v>UASERVICE</v>
          </cell>
        </row>
        <row r="1243">
          <cell r="E1243" t="str">
            <v>UASERVICE</v>
          </cell>
        </row>
        <row r="1244">
          <cell r="E1244" t="str">
            <v>UASERVICE</v>
          </cell>
        </row>
        <row r="1245">
          <cell r="E1245" t="str">
            <v>UASERVICE</v>
          </cell>
        </row>
        <row r="1246">
          <cell r="E1246" t="str">
            <v>UASERVICE</v>
          </cell>
        </row>
        <row r="1247">
          <cell r="E1247" t="str">
            <v>UASERVICE</v>
          </cell>
        </row>
        <row r="1248">
          <cell r="E1248" t="str">
            <v>UASERVICE</v>
          </cell>
        </row>
        <row r="1249">
          <cell r="E1249" t="str">
            <v>UASERVICE</v>
          </cell>
        </row>
        <row r="1250">
          <cell r="E1250" t="str">
            <v>UASERVICE</v>
          </cell>
        </row>
        <row r="1251">
          <cell r="E1251" t="str">
            <v>UASERVICE</v>
          </cell>
        </row>
        <row r="1252">
          <cell r="E1252" t="str">
            <v>UASERVICE</v>
          </cell>
        </row>
        <row r="1253">
          <cell r="E1253" t="str">
            <v>UASERVICE</v>
          </cell>
        </row>
        <row r="1254">
          <cell r="E1254" t="str">
            <v>UASERVICE</v>
          </cell>
        </row>
        <row r="1255">
          <cell r="E1255" t="str">
            <v>UASERVICE</v>
          </cell>
        </row>
        <row r="1256">
          <cell r="E1256" t="str">
            <v>UASERVICE</v>
          </cell>
        </row>
        <row r="1257">
          <cell r="E1257" t="str">
            <v>UASERVICE</v>
          </cell>
        </row>
        <row r="1258">
          <cell r="E1258" t="str">
            <v>UASERVICE</v>
          </cell>
        </row>
        <row r="1259">
          <cell r="E1259" t="str">
            <v>UASERVICE</v>
          </cell>
        </row>
        <row r="1260">
          <cell r="E1260" t="str">
            <v>UASERVICE</v>
          </cell>
        </row>
        <row r="1261">
          <cell r="E1261" t="str">
            <v>UASERVICE</v>
          </cell>
        </row>
        <row r="1262">
          <cell r="E1262" t="str">
            <v>UASERVICE</v>
          </cell>
        </row>
        <row r="1263">
          <cell r="E1263" t="str">
            <v>UASERVICE</v>
          </cell>
        </row>
        <row r="1264">
          <cell r="E1264" t="str">
            <v>UASERVICE</v>
          </cell>
        </row>
        <row r="1265">
          <cell r="E1265" t="str">
            <v>UASERVICE</v>
          </cell>
        </row>
        <row r="1266">
          <cell r="E1266" t="str">
            <v>UASERVICE</v>
          </cell>
        </row>
        <row r="1267">
          <cell r="E1267" t="str">
            <v>UASERVICE</v>
          </cell>
        </row>
        <row r="1268">
          <cell r="E1268" t="str">
            <v>UASERVICE</v>
          </cell>
        </row>
        <row r="1269">
          <cell r="E1269" t="str">
            <v>UASERVICE</v>
          </cell>
        </row>
        <row r="1270">
          <cell r="E1270" t="str">
            <v>UASERVICE</v>
          </cell>
        </row>
        <row r="1271">
          <cell r="E1271" t="str">
            <v>UASERVICE</v>
          </cell>
        </row>
        <row r="1272">
          <cell r="E1272" t="str">
            <v>UASERVICE</v>
          </cell>
        </row>
        <row r="1273">
          <cell r="E1273" t="str">
            <v>UASERVICE</v>
          </cell>
        </row>
        <row r="1274">
          <cell r="E1274" t="str">
            <v>UASERVICE</v>
          </cell>
        </row>
        <row r="1275">
          <cell r="E1275" t="str">
            <v>UASERVICE</v>
          </cell>
        </row>
        <row r="1276">
          <cell r="E1276" t="str">
            <v>UASERVICE</v>
          </cell>
        </row>
        <row r="1277">
          <cell r="E1277" t="str">
            <v>UASERVICE</v>
          </cell>
        </row>
        <row r="1278">
          <cell r="E1278" t="str">
            <v>UASERVICE</v>
          </cell>
        </row>
        <row r="1279">
          <cell r="E1279" t="str">
            <v>UASERVICE</v>
          </cell>
        </row>
        <row r="1280">
          <cell r="E1280" t="str">
            <v>UASERVICE</v>
          </cell>
        </row>
        <row r="1281">
          <cell r="E1281" t="str">
            <v>UASERVICE</v>
          </cell>
        </row>
        <row r="1282">
          <cell r="E1282" t="str">
            <v>UASERVICE</v>
          </cell>
        </row>
        <row r="1283">
          <cell r="E1283" t="str">
            <v>UASERVICE</v>
          </cell>
        </row>
        <row r="1284">
          <cell r="E1284" t="str">
            <v>UASERVICE</v>
          </cell>
        </row>
        <row r="1285">
          <cell r="E1285" t="str">
            <v>UASERVICE</v>
          </cell>
        </row>
        <row r="1286">
          <cell r="E1286" t="str">
            <v>UASERVICE</v>
          </cell>
        </row>
        <row r="1287">
          <cell r="E1287" t="str">
            <v>UASERVICE</v>
          </cell>
        </row>
        <row r="1288">
          <cell r="E1288" t="str">
            <v>UASERVICE</v>
          </cell>
        </row>
        <row r="1289">
          <cell r="E1289" t="str">
            <v>UASERVICE</v>
          </cell>
        </row>
        <row r="1290">
          <cell r="E1290" t="str">
            <v>UASERVICE</v>
          </cell>
        </row>
        <row r="1291">
          <cell r="E1291" t="str">
            <v>UASERVICE</v>
          </cell>
        </row>
        <row r="1292">
          <cell r="E1292" t="str">
            <v>UASERVICE</v>
          </cell>
        </row>
        <row r="1293">
          <cell r="E1293" t="str">
            <v>UASERVICE</v>
          </cell>
        </row>
        <row r="1294">
          <cell r="E1294" t="str">
            <v>UASERVICE</v>
          </cell>
        </row>
        <row r="1295">
          <cell r="E1295" t="str">
            <v>UASERVICE</v>
          </cell>
        </row>
        <row r="1296">
          <cell r="E1296" t="str">
            <v>UASERVICE</v>
          </cell>
        </row>
        <row r="1297">
          <cell r="E1297" t="str">
            <v>UASERVICE</v>
          </cell>
        </row>
        <row r="1298">
          <cell r="E1298" t="str">
            <v>UASERVICE</v>
          </cell>
        </row>
        <row r="1299">
          <cell r="E1299" t="str">
            <v>UASERVICE</v>
          </cell>
        </row>
        <row r="1300">
          <cell r="E1300" t="str">
            <v>UASERVICE</v>
          </cell>
        </row>
        <row r="1301">
          <cell r="E1301" t="str">
            <v>UASERVICE</v>
          </cell>
        </row>
        <row r="1302">
          <cell r="E1302" t="str">
            <v>UASERVICE</v>
          </cell>
        </row>
        <row r="1303">
          <cell r="E1303" t="str">
            <v>UASERVICE</v>
          </cell>
        </row>
        <row r="1304">
          <cell r="E1304" t="str">
            <v>UASERVICE</v>
          </cell>
        </row>
        <row r="1305">
          <cell r="E1305" t="str">
            <v>UASERVICE</v>
          </cell>
        </row>
        <row r="1306">
          <cell r="E1306" t="str">
            <v>UASERVICE</v>
          </cell>
        </row>
        <row r="1307">
          <cell r="E1307" t="str">
            <v>UASERVICE</v>
          </cell>
        </row>
        <row r="1308">
          <cell r="E1308" t="str">
            <v>UASERVICE</v>
          </cell>
        </row>
        <row r="1309">
          <cell r="E1309" t="str">
            <v>UASERVICE</v>
          </cell>
        </row>
        <row r="1310">
          <cell r="E1310" t="str">
            <v>UASERVICE</v>
          </cell>
        </row>
        <row r="1311">
          <cell r="E1311" t="str">
            <v>UASERVICE</v>
          </cell>
        </row>
        <row r="1312">
          <cell r="E1312" t="str">
            <v>UASERVICE</v>
          </cell>
        </row>
        <row r="1313">
          <cell r="E1313" t="str">
            <v>UASERVICE</v>
          </cell>
        </row>
        <row r="1314">
          <cell r="E1314" t="str">
            <v>UASERVICE</v>
          </cell>
        </row>
        <row r="1315">
          <cell r="E1315" t="str">
            <v>UASERVICE</v>
          </cell>
        </row>
        <row r="1316">
          <cell r="E1316" t="str">
            <v>UASERVICE</v>
          </cell>
        </row>
        <row r="1317">
          <cell r="E1317" t="str">
            <v>UASERVICE</v>
          </cell>
        </row>
        <row r="1318">
          <cell r="E1318" t="str">
            <v>UASERVICE</v>
          </cell>
        </row>
        <row r="1319">
          <cell r="E1319" t="str">
            <v>UASERVICE</v>
          </cell>
        </row>
        <row r="1320">
          <cell r="E1320" t="str">
            <v>UASERVICE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log"/>
      <sheetName val="MODEL"/>
      <sheetName val="MagCourtMatrix"/>
      <sheetName val="SETT-1"/>
      <sheetName val="SETT"/>
      <sheetName val="2004_CC_TableforLGFReport"/>
      <sheetName val="USB"/>
      <sheetName val="General_Capital_Funding"/>
      <sheetName val="Population"/>
      <sheetName val="2004_CC_TableforLGFReport1"/>
      <sheetName val="General_Capital_Funding1"/>
      <sheetName val="2004_CC_TableforLGFReport2"/>
      <sheetName val="General_Capital_Funding2"/>
      <sheetName val="2004_CC_TableforLGFReport3"/>
      <sheetName val="General_Capital_Funding3"/>
    </sheetNames>
    <sheetDataSet>
      <sheetData sheetId="0">
        <row r="12">
          <cell r="E12" t="str">
            <v>Provisional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_chks"/>
      <sheetName val="controltotalchk"/>
      <sheetName val="Data"/>
      <sheetName val="Graph_1"/>
      <sheetName val="Graph_2"/>
      <sheetName val="SECTORS_12-13"/>
      <sheetName val="SECTORS_13-14"/>
      <sheetName val="SECTORS"/>
      <sheetName val="SECTORS_14-15(ph)"/>
      <sheetName val="SECTORS_Changes"/>
      <sheetName val="Sector_%"/>
      <sheetName val="All"/>
      <sheetName val="Data_chks1"/>
      <sheetName val="Graph_11"/>
      <sheetName val="Graph_21"/>
      <sheetName val="SECTORS_12-131"/>
      <sheetName val="SECTORS_13-141"/>
      <sheetName val="SECTORS_14-15(ph)1"/>
      <sheetName val="SECTORS_Changes1"/>
      <sheetName val="Sector_%1"/>
      <sheetName val="Data_chks2"/>
      <sheetName val="Graph_12"/>
      <sheetName val="Graph_22"/>
      <sheetName val="SECTORS_12-132"/>
      <sheetName val="SECTORS_13-142"/>
      <sheetName val="SECTORS_14-15(ph)2"/>
      <sheetName val="SECTORS_Changes2"/>
      <sheetName val="Sector_%2"/>
      <sheetName val="Data_chks3"/>
      <sheetName val="Graph_13"/>
      <sheetName val="Graph_23"/>
      <sheetName val="SECTORS_12-133"/>
      <sheetName val="SECTORS_13-143"/>
      <sheetName val="SECTORS_14-15(ph)3"/>
      <sheetName val="SECTORS_Changes3"/>
      <sheetName val="Sector_%3"/>
      <sheetName val="Data_chks4"/>
      <sheetName val="Graph_14"/>
      <sheetName val="Graph_24"/>
      <sheetName val="SECTORS_12-134"/>
      <sheetName val="SECTORS_13-144"/>
      <sheetName val="SECTORS_14-15(ph)4"/>
      <sheetName val="SECTORS_Changes4"/>
      <sheetName val="Sector_%4"/>
    </sheetNames>
    <sheetDataSet>
      <sheetData sheetId="2">
        <row r="4">
          <cell r="L4">
            <v>3</v>
          </cell>
          <cell r="M4" t="str">
            <v>Nursery and Primary school teaching and other services </v>
          </cell>
          <cell r="N4" t="str">
            <v>PRIMNURSED </v>
          </cell>
          <cell r="O4">
            <v>1</v>
          </cell>
          <cell r="P4">
            <v>3</v>
          </cell>
          <cell r="Q4">
            <v>1</v>
          </cell>
          <cell r="R4">
            <v>1</v>
          </cell>
          <cell r="S4">
            <v>1</v>
          </cell>
        </row>
        <row r="5">
          <cell r="L5">
            <v>4</v>
          </cell>
          <cell r="M5" t="str">
            <v>Secondary school teaching and other services </v>
          </cell>
          <cell r="N5" t="str">
            <v>SECED </v>
          </cell>
          <cell r="O5">
            <v>1</v>
          </cell>
          <cell r="P5">
            <v>3</v>
          </cell>
          <cell r="Q5">
            <v>1</v>
          </cell>
          <cell r="R5">
            <v>1</v>
          </cell>
          <cell r="S5">
            <v>1</v>
          </cell>
        </row>
        <row r="6">
          <cell r="L6">
            <v>5</v>
          </cell>
          <cell r="M6" t="str">
            <v>Nursery and Primary school transport services </v>
          </cell>
          <cell r="N6" t="str">
            <v>PRIMTRAN </v>
          </cell>
          <cell r="O6">
            <v>2</v>
          </cell>
          <cell r="P6">
            <v>3</v>
          </cell>
          <cell r="Q6">
            <v>1</v>
          </cell>
          <cell r="R6">
            <v>1</v>
          </cell>
          <cell r="S6">
            <v>1</v>
          </cell>
        </row>
        <row r="7">
          <cell r="L7">
            <v>8</v>
          </cell>
          <cell r="M7" t="str">
            <v>Adult and continuing education </v>
          </cell>
          <cell r="N7" t="str">
            <v>ACE </v>
          </cell>
          <cell r="O7">
            <v>4</v>
          </cell>
          <cell r="P7">
            <v>3</v>
          </cell>
          <cell r="Q7">
            <v>1</v>
          </cell>
          <cell r="R7">
            <v>1</v>
          </cell>
          <cell r="S7">
            <v>1</v>
          </cell>
        </row>
        <row r="8">
          <cell r="L8">
            <v>9</v>
          </cell>
          <cell r="M8" t="str">
            <v>Adult and continuing education transport </v>
          </cell>
          <cell r="N8" t="str">
            <v>ACETRAN </v>
          </cell>
          <cell r="O8">
            <v>4</v>
          </cell>
          <cell r="P8">
            <v>3</v>
          </cell>
          <cell r="Q8">
            <v>1</v>
          </cell>
          <cell r="R8">
            <v>1</v>
          </cell>
          <cell r="S8">
            <v>1</v>
          </cell>
        </row>
        <row r="9">
          <cell r="L9">
            <v>10</v>
          </cell>
          <cell r="M9" t="str">
            <v>School meals </v>
          </cell>
          <cell r="N9" t="str">
            <v>MEALS </v>
          </cell>
          <cell r="O9">
            <v>2</v>
          </cell>
          <cell r="P9">
            <v>3</v>
          </cell>
          <cell r="Q9">
            <v>1</v>
          </cell>
          <cell r="R9">
            <v>1</v>
          </cell>
          <cell r="S9">
            <v>1</v>
          </cell>
        </row>
        <row r="10">
          <cell r="L10">
            <v>11</v>
          </cell>
          <cell r="M10" t="str">
            <v>Special education </v>
          </cell>
          <cell r="N10" t="str">
            <v>SPECED </v>
          </cell>
          <cell r="O10">
            <v>1</v>
          </cell>
          <cell r="P10">
            <v>3</v>
          </cell>
          <cell r="Q10">
            <v>1</v>
          </cell>
          <cell r="R10">
            <v>1</v>
          </cell>
          <cell r="S10">
            <v>1</v>
          </cell>
        </row>
        <row r="11">
          <cell r="L11">
            <v>13</v>
          </cell>
          <cell r="M11" t="str">
            <v>Youth services </v>
          </cell>
          <cell r="N11" t="str">
            <v>YOUTH </v>
          </cell>
          <cell r="O11">
            <v>5</v>
          </cell>
          <cell r="P11">
            <v>3</v>
          </cell>
          <cell r="Q11">
            <v>1</v>
          </cell>
          <cell r="R11">
            <v>1</v>
          </cell>
          <cell r="S11">
            <v>1</v>
          </cell>
        </row>
        <row r="12">
          <cell r="L12">
            <v>15</v>
          </cell>
          <cell r="M12" t="str">
            <v>Education administration </v>
          </cell>
          <cell r="N12" t="str">
            <v>EDADMIN </v>
          </cell>
          <cell r="O12">
            <v>5</v>
          </cell>
          <cell r="P12">
            <v>3</v>
          </cell>
          <cell r="Q12">
            <v>0</v>
          </cell>
          <cell r="R12">
            <v>2</v>
          </cell>
          <cell r="S12">
            <v>1</v>
          </cell>
        </row>
        <row r="13">
          <cell r="L13">
            <v>17</v>
          </cell>
          <cell r="M13" t="str">
            <v>Children and young persons </v>
          </cell>
          <cell r="N13" t="str">
            <v>CHILDYP </v>
          </cell>
          <cell r="O13">
            <v>6</v>
          </cell>
          <cell r="P13">
            <v>4</v>
          </cell>
          <cell r="Q13">
            <v>1</v>
          </cell>
          <cell r="R13">
            <v>1</v>
          </cell>
          <cell r="S13">
            <v>1</v>
          </cell>
        </row>
        <row r="14">
          <cell r="L14">
            <v>20</v>
          </cell>
          <cell r="M14" t="str">
            <v>Older adults' residential and domiciliary care </v>
          </cell>
          <cell r="N14" t="str">
            <v>ELDRESDOM </v>
          </cell>
          <cell r="O14">
            <v>6</v>
          </cell>
          <cell r="P14">
            <v>4</v>
          </cell>
          <cell r="Q14">
            <v>1</v>
          </cell>
          <cell r="R14">
            <v>1</v>
          </cell>
          <cell r="S14">
            <v>1</v>
          </cell>
        </row>
        <row r="15">
          <cell r="L15">
            <v>21</v>
          </cell>
          <cell r="M15" t="str">
            <v>Younger adults' personal social services </v>
          </cell>
          <cell r="N15" t="str">
            <v>ADULTPSS </v>
          </cell>
          <cell r="O15">
            <v>6</v>
          </cell>
          <cell r="P15">
            <v>4</v>
          </cell>
          <cell r="Q15">
            <v>1</v>
          </cell>
          <cell r="R15">
            <v>1</v>
          </cell>
          <cell r="S15">
            <v>1</v>
          </cell>
        </row>
        <row r="16">
          <cell r="L16">
            <v>27</v>
          </cell>
          <cell r="M16" t="str">
            <v>PSS administration </v>
          </cell>
          <cell r="N16" t="str">
            <v>PSSADMIN </v>
          </cell>
          <cell r="O16">
            <v>6</v>
          </cell>
          <cell r="P16">
            <v>4</v>
          </cell>
          <cell r="Q16">
            <v>0</v>
          </cell>
          <cell r="R16">
            <v>2</v>
          </cell>
          <cell r="S16">
            <v>1</v>
          </cell>
        </row>
        <row r="17">
          <cell r="L17">
            <v>35</v>
          </cell>
          <cell r="M17" t="str">
            <v>Concessionary fares </v>
          </cell>
          <cell r="N17" t="str">
            <v>CONFARE </v>
          </cell>
          <cell r="O17">
            <v>8</v>
          </cell>
          <cell r="P17">
            <v>1</v>
          </cell>
          <cell r="Q17">
            <v>1</v>
          </cell>
          <cell r="R17">
            <v>1</v>
          </cell>
          <cell r="S17">
            <v>1</v>
          </cell>
        </row>
        <row r="18">
          <cell r="L18">
            <v>36</v>
          </cell>
          <cell r="M18" t="str">
            <v>Street lighting </v>
          </cell>
          <cell r="N18" t="str">
            <v>LIGHT </v>
          </cell>
          <cell r="O18">
            <v>8</v>
          </cell>
          <cell r="P18">
            <v>1</v>
          </cell>
          <cell r="Q18">
            <v>1</v>
          </cell>
          <cell r="R18">
            <v>1</v>
          </cell>
          <cell r="S18">
            <v>1</v>
          </cell>
        </row>
        <row r="19">
          <cell r="L19">
            <v>37</v>
          </cell>
          <cell r="M19" t="str">
            <v>Road maintenance </v>
          </cell>
          <cell r="N19" t="str">
            <v>ROADMAINT </v>
          </cell>
          <cell r="O19">
            <v>8</v>
          </cell>
          <cell r="P19">
            <v>1</v>
          </cell>
          <cell r="Q19">
            <v>1</v>
          </cell>
          <cell r="R19">
            <v>1</v>
          </cell>
          <cell r="S19">
            <v>1</v>
          </cell>
        </row>
        <row r="20">
          <cell r="L20">
            <v>38</v>
          </cell>
          <cell r="M20" t="str">
            <v>Public transport revenue support </v>
          </cell>
          <cell r="N20" t="str">
            <v>PUBTRSUPP </v>
          </cell>
          <cell r="O20">
            <v>8</v>
          </cell>
          <cell r="P20">
            <v>1</v>
          </cell>
          <cell r="Q20">
            <v>1</v>
          </cell>
          <cell r="R20">
            <v>1</v>
          </cell>
          <cell r="S20">
            <v>1</v>
          </cell>
        </row>
        <row r="21">
          <cell r="L21">
            <v>40</v>
          </cell>
          <cell r="M21" t="str">
            <v>Electoral registration </v>
          </cell>
          <cell r="N21" t="str">
            <v>ELECT </v>
          </cell>
          <cell r="O21">
            <v>11</v>
          </cell>
          <cell r="P21">
            <v>1</v>
          </cell>
          <cell r="Q21">
            <v>1</v>
          </cell>
          <cell r="R21">
            <v>1</v>
          </cell>
          <cell r="S21">
            <v>1</v>
          </cell>
        </row>
        <row r="22">
          <cell r="L22">
            <v>42</v>
          </cell>
          <cell r="M22" t="str">
            <v>Fire service </v>
          </cell>
          <cell r="N22" t="str">
            <v>FIRE </v>
          </cell>
          <cell r="O22">
            <v>9</v>
          </cell>
          <cell r="P22">
            <v>1</v>
          </cell>
          <cell r="Q22">
            <v>1</v>
          </cell>
          <cell r="R22">
            <v>1</v>
          </cell>
          <cell r="S22">
            <v>1</v>
          </cell>
        </row>
        <row r="23">
          <cell r="L23">
            <v>44</v>
          </cell>
          <cell r="M23" t="str">
            <v>Road safety education and safe routes </v>
          </cell>
          <cell r="N23" t="str">
            <v>ROADSAFETY </v>
          </cell>
          <cell r="O23">
            <v>8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</row>
        <row r="24">
          <cell r="L24">
            <v>45</v>
          </cell>
          <cell r="M24" t="str">
            <v>Cemeteries and crematoria </v>
          </cell>
          <cell r="N24" t="str">
            <v>CEM </v>
          </cell>
          <cell r="O24">
            <v>11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</row>
        <row r="25">
          <cell r="L25">
            <v>46</v>
          </cell>
          <cell r="M25" t="str">
            <v>Coast protection </v>
          </cell>
          <cell r="N25" t="str">
            <v>COAST </v>
          </cell>
          <cell r="O25">
            <v>11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</row>
        <row r="26">
          <cell r="L26">
            <v>47</v>
          </cell>
          <cell r="M26" t="str">
            <v>Other environmental health and port health </v>
          </cell>
          <cell r="N26" t="str">
            <v>ENVPTHEALTH </v>
          </cell>
          <cell r="O26">
            <v>11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</row>
        <row r="27">
          <cell r="L27">
            <v>48</v>
          </cell>
          <cell r="M27" t="str">
            <v>Planning </v>
          </cell>
          <cell r="N27" t="str">
            <v>PLAN </v>
          </cell>
          <cell r="O27">
            <v>11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</row>
        <row r="28">
          <cell r="L28">
            <v>49</v>
          </cell>
          <cell r="M28" t="str">
            <v>Refuse collection </v>
          </cell>
          <cell r="N28" t="str">
            <v>REFCOLL </v>
          </cell>
          <cell r="O28">
            <v>11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</row>
        <row r="29">
          <cell r="L29">
            <v>51</v>
          </cell>
          <cell r="M29" t="str">
            <v>Cultural services </v>
          </cell>
          <cell r="N29" t="str">
            <v>CULTURE </v>
          </cell>
          <cell r="O29">
            <v>11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</row>
        <row r="30">
          <cell r="L30">
            <v>52</v>
          </cell>
          <cell r="M30" t="str">
            <v>Economic development </v>
          </cell>
          <cell r="N30" t="str">
            <v>EDEV </v>
          </cell>
          <cell r="O30">
            <v>11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</row>
        <row r="31">
          <cell r="L31">
            <v>53</v>
          </cell>
          <cell r="M31" t="str">
            <v>Library services </v>
          </cell>
          <cell r="N31" t="str">
            <v>LIBS </v>
          </cell>
          <cell r="O31">
            <v>11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</row>
        <row r="32">
          <cell r="L32">
            <v>54</v>
          </cell>
          <cell r="M32" t="str">
            <v>Other services </v>
          </cell>
          <cell r="N32" t="str">
            <v>OTHER </v>
          </cell>
          <cell r="O32">
            <v>11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</row>
        <row r="33">
          <cell r="L33">
            <v>55</v>
          </cell>
          <cell r="M33" t="str">
            <v>Recreation </v>
          </cell>
          <cell r="N33" t="str">
            <v>REC </v>
          </cell>
          <cell r="O33">
            <v>11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</row>
        <row r="34">
          <cell r="L34">
            <v>57</v>
          </cell>
          <cell r="M34" t="str">
            <v>General administration </v>
          </cell>
          <cell r="N34" t="str">
            <v>GENADMIN </v>
          </cell>
          <cell r="O34">
            <v>11</v>
          </cell>
          <cell r="P34">
            <v>1</v>
          </cell>
          <cell r="Q34">
            <v>0</v>
          </cell>
          <cell r="R34">
            <v>2</v>
          </cell>
          <cell r="S34">
            <v>1</v>
          </cell>
        </row>
        <row r="35">
          <cell r="L35">
            <v>58</v>
          </cell>
          <cell r="M35" t="str">
            <v>Council tax administration </v>
          </cell>
          <cell r="N35" t="str">
            <v>LOCTAXADMIN </v>
          </cell>
          <cell r="O35">
            <v>11</v>
          </cell>
          <cell r="P35">
            <v>1</v>
          </cell>
          <cell r="Q35">
            <v>1</v>
          </cell>
          <cell r="R35">
            <v>1</v>
          </cell>
          <cell r="S35">
            <v>1</v>
          </cell>
        </row>
        <row r="36">
          <cell r="L36">
            <v>59</v>
          </cell>
          <cell r="M36" t="str">
            <v>Non HRA housing </v>
          </cell>
          <cell r="N36" t="str">
            <v>NHRA </v>
          </cell>
          <cell r="O36">
            <v>11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</row>
        <row r="37">
          <cell r="L37">
            <v>60</v>
          </cell>
          <cell r="M37" t="str">
            <v>Drainage </v>
          </cell>
          <cell r="N37" t="str">
            <v>DRAINAGE </v>
          </cell>
          <cell r="O37">
            <v>11</v>
          </cell>
          <cell r="P37">
            <v>1</v>
          </cell>
          <cell r="Q37">
            <v>0</v>
          </cell>
          <cell r="R37">
            <v>1</v>
          </cell>
          <cell r="S37">
            <v>2</v>
          </cell>
        </row>
        <row r="38">
          <cell r="L38">
            <v>63</v>
          </cell>
          <cell r="M38" t="str">
            <v>National parks </v>
          </cell>
          <cell r="N38" t="str">
            <v>NATPARK </v>
          </cell>
          <cell r="O38">
            <v>11</v>
          </cell>
          <cell r="P38">
            <v>1</v>
          </cell>
          <cell r="Q38">
            <v>0</v>
          </cell>
          <cell r="R38">
            <v>1</v>
          </cell>
          <cell r="S38">
            <v>2</v>
          </cell>
        </row>
        <row r="39">
          <cell r="L39">
            <v>259</v>
          </cell>
          <cell r="M39" t="str">
            <v>Street Cleansing </v>
          </cell>
          <cell r="N39" t="str">
            <v>CLEAN </v>
          </cell>
          <cell r="O39">
            <v>11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</row>
        <row r="40">
          <cell r="L40">
            <v>260</v>
          </cell>
          <cell r="M40" t="str">
            <v>Food safety </v>
          </cell>
          <cell r="N40" t="str">
            <v>FOOD </v>
          </cell>
          <cell r="O40">
            <v>11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</row>
        <row r="41">
          <cell r="L41">
            <v>261</v>
          </cell>
          <cell r="M41" t="str">
            <v>Refuse disposal </v>
          </cell>
          <cell r="N41" t="str">
            <v>REFDISP </v>
          </cell>
          <cell r="O41">
            <v>11</v>
          </cell>
          <cell r="P41">
            <v>1</v>
          </cell>
          <cell r="Q41">
            <v>1</v>
          </cell>
          <cell r="R41">
            <v>1</v>
          </cell>
          <cell r="S41">
            <v>1</v>
          </cell>
        </row>
        <row r="42">
          <cell r="L42">
            <v>262</v>
          </cell>
          <cell r="M42" t="str">
            <v>Consumer protection </v>
          </cell>
          <cell r="N42" t="str">
            <v>CONSPROT </v>
          </cell>
          <cell r="O42">
            <v>11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</row>
        <row r="43">
          <cell r="L43">
            <v>263</v>
          </cell>
          <cell r="M43" t="str">
            <v>Secondary school transport services </v>
          </cell>
          <cell r="N43" t="str">
            <v>SECTRAN </v>
          </cell>
          <cell r="O43">
            <v>2</v>
          </cell>
          <cell r="P43">
            <v>3</v>
          </cell>
          <cell r="Q43">
            <v>1</v>
          </cell>
          <cell r="R43">
            <v>1</v>
          </cell>
          <cell r="S43">
            <v>1</v>
          </cell>
        </row>
        <row r="44">
          <cell r="L44">
            <v>23991</v>
          </cell>
          <cell r="M44" t="str">
            <v>Deprivation Grant </v>
          </cell>
          <cell r="N44" t="str">
            <v>DEPGRANT </v>
          </cell>
          <cell r="O44">
            <v>15</v>
          </cell>
          <cell r="P44">
            <v>1</v>
          </cell>
          <cell r="Q44">
            <v>0</v>
          </cell>
          <cell r="R44">
            <v>1</v>
          </cell>
          <cell r="S44">
            <v>2</v>
          </cell>
        </row>
        <row r="45">
          <cell r="L45">
            <v>24000</v>
          </cell>
          <cell r="M45" t="str">
            <v>School Breakfasts Grant </v>
          </cell>
          <cell r="N45" t="str">
            <v>SCHOOL.BREAK </v>
          </cell>
          <cell r="O45">
            <v>1</v>
          </cell>
          <cell r="P45">
            <v>3</v>
          </cell>
          <cell r="Q45">
            <v>1</v>
          </cell>
          <cell r="R45">
            <v>1</v>
          </cell>
          <cell r="S45">
            <v>2</v>
          </cell>
        </row>
        <row r="46">
          <cell r="L46">
            <v>24001</v>
          </cell>
          <cell r="M46" t="str">
            <v>Blue Badge Scheme Grant </v>
          </cell>
          <cell r="N46" t="str">
            <v>BLUE.BADGE </v>
          </cell>
          <cell r="O46">
            <v>6</v>
          </cell>
          <cell r="P46">
            <v>4</v>
          </cell>
          <cell r="Q46">
            <v>1</v>
          </cell>
          <cell r="R46">
            <v>4</v>
          </cell>
          <cell r="S46">
            <v>2</v>
          </cell>
        </row>
        <row r="47">
          <cell r="L47">
            <v>24002</v>
          </cell>
          <cell r="M47" t="str">
            <v>Appetite for Life Grant </v>
          </cell>
          <cell r="N47" t="str">
            <v>APPETITE </v>
          </cell>
          <cell r="O47">
            <v>1</v>
          </cell>
          <cell r="P47">
            <v>3</v>
          </cell>
          <cell r="Q47">
            <v>1</v>
          </cell>
          <cell r="R47">
            <v>4</v>
          </cell>
          <cell r="S47">
            <v>2</v>
          </cell>
        </row>
        <row r="48">
          <cell r="L48">
            <v>24003</v>
          </cell>
          <cell r="M48" t="str">
            <v>School Counselling Grant </v>
          </cell>
          <cell r="N48" t="str">
            <v>SCHOOL.COUNS </v>
          </cell>
          <cell r="O48">
            <v>1</v>
          </cell>
          <cell r="P48">
            <v>3</v>
          </cell>
          <cell r="Q48">
            <v>1</v>
          </cell>
          <cell r="R48">
            <v>1</v>
          </cell>
          <cell r="S48">
            <v>2</v>
          </cell>
        </row>
        <row r="49">
          <cell r="L49">
            <v>24004</v>
          </cell>
          <cell r="M49" t="str">
            <v>Local Government Borrowing Initiative - Highways Improvement </v>
          </cell>
          <cell r="N49" t="str">
            <v>LGBI.ROADS </v>
          </cell>
          <cell r="O49">
            <v>8</v>
          </cell>
          <cell r="P49">
            <v>1</v>
          </cell>
          <cell r="Q49">
            <v>1</v>
          </cell>
          <cell r="R49">
            <v>1</v>
          </cell>
          <cell r="S49">
            <v>2</v>
          </cell>
        </row>
        <row r="50">
          <cell r="L50">
            <v>24005</v>
          </cell>
          <cell r="M50" t="str">
            <v>Post 16 SEN Mainstream Grant </v>
          </cell>
          <cell r="N50" t="str">
            <v>POST16SEN.MAIN </v>
          </cell>
          <cell r="O50">
            <v>1</v>
          </cell>
          <cell r="P50">
            <v>3</v>
          </cell>
          <cell r="Q50">
            <v>1</v>
          </cell>
          <cell r="R50">
            <v>1</v>
          </cell>
          <cell r="S50">
            <v>2</v>
          </cell>
        </row>
        <row r="51">
          <cell r="L51">
            <v>24006</v>
          </cell>
          <cell r="M51" t="str">
            <v>Learning Disabilities Resettlement Grant </v>
          </cell>
          <cell r="N51" t="str">
            <v>LDRG </v>
          </cell>
          <cell r="O51">
            <v>6</v>
          </cell>
          <cell r="P51">
            <v>4</v>
          </cell>
          <cell r="Q51">
            <v>1</v>
          </cell>
          <cell r="R51">
            <v>1</v>
          </cell>
          <cell r="S51">
            <v>2</v>
          </cell>
        </row>
        <row r="52">
          <cell r="L52">
            <v>24007</v>
          </cell>
          <cell r="M52" t="str">
            <v>Council Tax Reduction Scheme </v>
          </cell>
          <cell r="N52" t="str">
            <v>CTRS </v>
          </cell>
          <cell r="O52">
            <v>11</v>
          </cell>
          <cell r="P52">
            <v>1</v>
          </cell>
          <cell r="Q52">
            <v>1</v>
          </cell>
          <cell r="R52">
            <v>1</v>
          </cell>
          <cell r="S52">
            <v>2</v>
          </cell>
        </row>
        <row r="53">
          <cell r="L53">
            <v>24009</v>
          </cell>
          <cell r="M53" t="str">
            <v>Post 16 SEN Special Schools and Out of County Grant </v>
          </cell>
          <cell r="N53" t="str">
            <v>POST16SEN.SPEC </v>
          </cell>
          <cell r="O53">
            <v>1</v>
          </cell>
          <cell r="P53">
            <v>3</v>
          </cell>
          <cell r="Q53">
            <v>1</v>
          </cell>
          <cell r="R53">
            <v>1</v>
          </cell>
          <cell r="S53">
            <v>2</v>
          </cell>
        </row>
        <row r="54">
          <cell r="L54">
            <v>24010</v>
          </cell>
          <cell r="M54" t="str">
            <v>Council Tax Reduction Scheme Administration Subsidy </v>
          </cell>
          <cell r="N54" t="str">
            <v>CTRS.ADMIN </v>
          </cell>
          <cell r="O54">
            <v>11</v>
          </cell>
          <cell r="P54">
            <v>1</v>
          </cell>
          <cell r="Q54">
            <v>1</v>
          </cell>
          <cell r="R54">
            <v>1</v>
          </cell>
          <cell r="S54">
            <v>2</v>
          </cell>
        </row>
        <row r="55">
          <cell r="L55">
            <v>24011</v>
          </cell>
          <cell r="M55" t="str">
            <v>First Steps Improvement Package - Additional Funding </v>
          </cell>
          <cell r="N55" t="str">
            <v>FIRSTSTEPS.ADD </v>
          </cell>
          <cell r="O55">
            <v>6</v>
          </cell>
          <cell r="P55">
            <v>4</v>
          </cell>
          <cell r="Q55">
            <v>1</v>
          </cell>
          <cell r="R55">
            <v>1</v>
          </cell>
          <cell r="S55">
            <v>2</v>
          </cell>
        </row>
        <row r="56">
          <cell r="L56">
            <v>24012</v>
          </cell>
          <cell r="M56" t="str">
            <v>Education Regional Working Transfer Out </v>
          </cell>
          <cell r="N56" t="str">
            <v>ED.TRANS.OUT </v>
          </cell>
          <cell r="O56">
            <v>1</v>
          </cell>
          <cell r="P56">
            <v>3</v>
          </cell>
          <cell r="Q56">
            <v>1</v>
          </cell>
          <cell r="R56">
            <v>4</v>
          </cell>
          <cell r="S56">
            <v>2</v>
          </cell>
        </row>
        <row r="57">
          <cell r="L57">
            <v>24013</v>
          </cell>
          <cell r="M57" t="str">
            <v>Private Finance Initiative </v>
          </cell>
          <cell r="N57" t="str">
            <v>PFI </v>
          </cell>
          <cell r="O57">
            <v>11</v>
          </cell>
          <cell r="P57">
            <v>1</v>
          </cell>
          <cell r="Q57">
            <v>1</v>
          </cell>
          <cell r="R57">
            <v>1</v>
          </cell>
          <cell r="S57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Checks"/>
      <sheetName val="MODEL"/>
      <sheetName val="Leasing"/>
      <sheetName val="MagCourtMatrix"/>
      <sheetName val="SETT-1"/>
      <sheetName val="SETT"/>
      <sheetName val="2004_CC_TableforLGFReport"/>
      <sheetName val="USB"/>
      <sheetName val="General_Capital_Funding"/>
      <sheetName val="Population"/>
      <sheetName val="2004_CC_TableforLGFReport1"/>
      <sheetName val="General_Capital_Funding1"/>
      <sheetName val="2004_CC_TableforLGFReport2"/>
      <sheetName val="General_Capital_Funding2"/>
      <sheetName val="2004_CC_TableforLGFReport3"/>
      <sheetName val="General_Capital_Funding3"/>
    </sheetNames>
    <sheetDataSet>
      <sheetData sheetId="2">
        <row r="5">
          <cell r="B5" t="str">
            <v>Interest rate=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21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3.4453125" style="1" customWidth="1"/>
    <col min="2" max="2" width="9.21484375" style="1" customWidth="1"/>
    <col min="3" max="16384" width="9.21484375" style="1" customWidth="1"/>
  </cols>
  <sheetData>
    <row r="1" ht="15">
      <c r="B1" s="2" t="s">
        <v>0</v>
      </c>
    </row>
    <row r="2" s="3" customFormat="1" ht="6" customHeight="1"/>
    <row r="3" s="3" customFormat="1" ht="12.75">
      <c r="B3" s="4" t="s">
        <v>1</v>
      </c>
    </row>
    <row r="4" s="3" customFormat="1" ht="6" customHeight="1"/>
    <row r="5" s="3" customFormat="1" ht="12.75">
      <c r="B5" s="4" t="s">
        <v>2</v>
      </c>
    </row>
    <row r="6" s="3" customFormat="1" ht="12.75" customHeight="1">
      <c r="J6" s="5"/>
    </row>
    <row r="7" ht="15">
      <c r="B7" s="6" t="s">
        <v>3</v>
      </c>
    </row>
    <row r="8" ht="15">
      <c r="B8" s="6" t="s">
        <v>4</v>
      </c>
    </row>
    <row r="9" ht="15">
      <c r="B9" s="6" t="s">
        <v>5</v>
      </c>
    </row>
    <row r="10" ht="15">
      <c r="B10" s="6" t="s">
        <v>6</v>
      </c>
    </row>
    <row r="11" ht="15">
      <c r="B11" s="6" t="s">
        <v>7</v>
      </c>
    </row>
    <row r="12" ht="15">
      <c r="B12" s="6" t="s">
        <v>8</v>
      </c>
    </row>
    <row r="13" ht="15">
      <c r="B13" s="6" t="s">
        <v>9</v>
      </c>
    </row>
    <row r="14" ht="15">
      <c r="B14" s="6" t="s">
        <v>10</v>
      </c>
    </row>
    <row r="15" ht="15">
      <c r="B15" s="6" t="s">
        <v>11</v>
      </c>
    </row>
    <row r="16" ht="15">
      <c r="B16" s="6" t="s">
        <v>12</v>
      </c>
    </row>
    <row r="17" ht="15">
      <c r="B17" s="6" t="s">
        <v>13</v>
      </c>
    </row>
    <row r="18" ht="15">
      <c r="B18" s="6" t="s">
        <v>14</v>
      </c>
    </row>
    <row r="19" ht="15">
      <c r="B19" s="6" t="s">
        <v>15</v>
      </c>
    </row>
    <row r="20" ht="15">
      <c r="B20" s="6" t="s">
        <v>16</v>
      </c>
    </row>
    <row r="21" ht="15">
      <c r="B21" s="6" t="s">
        <v>17</v>
      </c>
    </row>
  </sheetData>
  <sheetProtection/>
  <hyperlinks>
    <hyperlink ref="B7" location="Table1a" display="Tabl 1a: Newid mewn Cyllid Allanol Cyfun (AEF) ynghyd ag ychwanegiad cyllid, wedi’i addasu ar gyfer trosglwyddiadau, yn ôl Awdurdod Unedol"/>
    <hyperlink ref="B8" location="Table1b" display="Tabl 1b: Newid mewn Cyllid Allanol Cyfun (AEF) ynghyd ag ychwanegiad cyllid, heb ei addasu ar gyfer trosglwyddiadau, yn ôl Awdurdod Unedol"/>
    <hyperlink ref="B9" location="Table1c" display="Tabl 1c: Cyllid Allanol Cyfun (AEF) ynghyd ag ychwanegiad cyllid y pen, yn ôl Awdurdod Unedol, 2019-20"/>
    <hyperlink ref="B10" location="Table2a" display="Tabl 2a: Dadansoddiad o'r Cyllid Cyfalaf Cyffredinol (GCF), yn ôl Awdurdod Unedol, 2019-20"/>
    <hyperlink ref="B11" location="Table2b" display="Tabl 2b: Setliad cyfalaf llywodraeth leol, yn ôl Prif Grŵp Gwariant"/>
    <hyperlink ref="B12" location="Table2c" display="Tabl 2c: Cydrannau Cyllid Cyfalaf Asesiad o Wariant Safonol (SSA), yn ôl Awdurdod Unedol"/>
    <hyperlink ref="B13" location="Table3" display="Tabl 3: Cyfrifoldebau Newydd, yn ôl Awdurdod Unedol"/>
    <hyperlink ref="B14" location="Table4a" display="Tabl 4a: Cymhariaeth o gyfanswm Asesiad o Wariant Safonol (SSA), yn ôl Awdurdod Unedol"/>
    <hyperlink ref="B15" location="Table4b" display="Tabl 4b: Cyfansymiau sector yr Asesiadau Gwariant Safonol (SSA), yn ôl Awdurdod Unedol, 2018-19 wedi’u haddasu ar gyfer trosglwyddiadau*"/>
    <hyperlink ref="B16" location="Table4c" display="Tabl 4c: Cyfansymiau sector yr Asesiadau Gwariant Safonol (SSA), yn ôl Awdurdod Unedol, 2019-20"/>
    <hyperlink ref="B17" location="Table4d" display="Tabl 4d: Asesiadau ar sail Dangosyddion Gwasanaethau (IBAs), yn ôl Awdurdod Unedol, 2019-20"/>
    <hyperlink ref="B18" location="Table5" display="Tabl 5: Manylion Prif Gyllid Cynghorau, yn ôl Awdurdod Unedol, 2019-20"/>
    <hyperlink ref="B19" location="Table6" display="Tabl 6: Newidiadau i sylfaen* Cyllid Allanol Cyfun (AEF) 2018-19, yn ôl Awdurdod Unedol"/>
    <hyperlink ref="B20" location="Table7" display="Tabl 7: Rhestr a symiau amcangyfrifedig o Grantiau ar gyfer Cymru gyfan"/>
    <hyperlink ref="B21" location="Table8" display="Tabl 8: Cymhariaeth o Gyllid Allanol Cyfun Terfynol 2018-19 ynghyd ag ychwanegiad cyllid, a Chyllid Allanol Cyfun Terfynol 2019-20 ynghyd ag ychwanegiad cyllid "/>
  </hyperlinks>
  <printOptions/>
  <pageMargins left="0.7000000000000001" right="0.7000000000000001" top="0.75" bottom="0.75" header="0.30000000000000004" footer="0.30000000000000004"/>
  <pageSetup fitToHeight="0" fitToWidth="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4453125" style="1" customWidth="1"/>
    <col min="2" max="2" width="24.10546875" style="1" customWidth="1"/>
    <col min="3" max="3" width="2.88671875" style="1" customWidth="1"/>
    <col min="4" max="4" width="11.77734375" style="1" bestFit="1" customWidth="1"/>
    <col min="5" max="5" width="2.88671875" style="1" customWidth="1"/>
    <col min="6" max="6" width="9.5546875" style="1" customWidth="1"/>
    <col min="7" max="7" width="2.88671875" style="1" customWidth="1"/>
    <col min="8" max="8" width="11.77734375" style="1" customWidth="1"/>
    <col min="9" max="9" width="2.88671875" style="1" customWidth="1"/>
    <col min="10" max="10" width="10.10546875" style="1" bestFit="1" customWidth="1"/>
    <col min="11" max="11" width="2.88671875" style="1" customWidth="1"/>
    <col min="12" max="12" width="9.5546875" style="1" customWidth="1"/>
    <col min="13" max="13" width="2.88671875" style="1" customWidth="1"/>
    <col min="14" max="14" width="11.77734375" style="1" customWidth="1"/>
    <col min="15" max="15" width="2.88671875" style="1" customWidth="1"/>
    <col min="16" max="16" width="10.6640625" style="1" bestFit="1" customWidth="1"/>
    <col min="17" max="17" width="2.88671875" style="1" customWidth="1"/>
    <col min="18" max="18" width="12.4453125" style="1" customWidth="1"/>
    <col min="19" max="19" width="2.88671875" style="1" customWidth="1"/>
    <col min="20" max="20" width="9.5546875" style="1" customWidth="1"/>
    <col min="21" max="21" width="2.88671875" style="1" customWidth="1"/>
    <col min="22" max="22" width="9.5546875" style="1" customWidth="1"/>
    <col min="23" max="23" width="9.21484375" style="1" customWidth="1"/>
    <col min="24" max="16384" width="9.21484375" style="1" customWidth="1"/>
  </cols>
  <sheetData>
    <row r="1" spans="1:22" ht="15">
      <c r="A1" s="1" t="s">
        <v>124</v>
      </c>
      <c r="B1" s="2" t="s">
        <v>0</v>
      </c>
      <c r="V1" s="7" t="s">
        <v>18</v>
      </c>
    </row>
    <row r="2" s="3" customFormat="1" ht="6" customHeight="1"/>
    <row r="3" s="3" customFormat="1" ht="12.75">
      <c r="B3" s="4" t="s">
        <v>1</v>
      </c>
    </row>
    <row r="4" s="3" customFormat="1" ht="6" customHeight="1"/>
    <row r="5" s="3" customFormat="1" ht="12.75">
      <c r="B5" s="4" t="s">
        <v>11</v>
      </c>
    </row>
    <row r="6" spans="2:22" s="3" customFormat="1" ht="12.7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9" t="s">
        <v>19</v>
      </c>
    </row>
    <row r="7" spans="2:22" s="10" customFormat="1" ht="25.5" customHeight="1">
      <c r="B7" s="20" t="s">
        <v>20</v>
      </c>
      <c r="D7" s="21" t="s">
        <v>125</v>
      </c>
      <c r="F7" s="21" t="s">
        <v>126</v>
      </c>
      <c r="H7" s="21" t="s">
        <v>127</v>
      </c>
      <c r="J7" s="21" t="s">
        <v>128</v>
      </c>
      <c r="L7" s="21" t="s">
        <v>129</v>
      </c>
      <c r="N7" s="21" t="s">
        <v>130</v>
      </c>
      <c r="P7" s="21" t="s">
        <v>131</v>
      </c>
      <c r="R7" s="21" t="s">
        <v>132</v>
      </c>
      <c r="T7" s="21" t="s">
        <v>133</v>
      </c>
      <c r="V7" s="21" t="s">
        <v>74</v>
      </c>
    </row>
    <row r="8" spans="2:22" s="10" customFormat="1" ht="25.5" customHeight="1">
      <c r="B8" s="20"/>
      <c r="D8" s="21"/>
      <c r="F8" s="21"/>
      <c r="H8" s="21"/>
      <c r="J8" s="21"/>
      <c r="L8" s="21"/>
      <c r="N8" s="21"/>
      <c r="P8" s="21"/>
      <c r="R8" s="21"/>
      <c r="T8" s="21"/>
      <c r="V8" s="21"/>
    </row>
    <row r="9" s="3" customFormat="1" ht="6" customHeight="1"/>
    <row r="10" spans="2:23" s="3" customFormat="1" ht="12">
      <c r="B10" s="3" t="s">
        <v>25</v>
      </c>
      <c r="D10" s="11">
        <v>51631874.2419967</v>
      </c>
      <c r="E10" s="11"/>
      <c r="F10" s="11">
        <v>845568.896105921</v>
      </c>
      <c r="G10" s="11"/>
      <c r="H10" s="11">
        <v>35217850.3863263</v>
      </c>
      <c r="I10" s="11"/>
      <c r="J10" s="11">
        <v>5422589.1567753</v>
      </c>
      <c r="K10" s="11"/>
      <c r="L10" s="11">
        <v>2949640.44831077</v>
      </c>
      <c r="M10" s="11"/>
      <c r="N10" s="11">
        <v>22134506.2984637</v>
      </c>
      <c r="O10" s="11"/>
      <c r="P10" s="11">
        <v>508247.226582517</v>
      </c>
      <c r="Q10" s="11"/>
      <c r="R10" s="11">
        <v>5187012.24835813</v>
      </c>
      <c r="S10" s="11"/>
      <c r="T10" s="11">
        <v>8144428.48702896</v>
      </c>
      <c r="U10" s="11"/>
      <c r="V10" s="11">
        <v>132041717.3899483</v>
      </c>
      <c r="W10" s="11"/>
    </row>
    <row r="11" spans="2:23" s="3" customFormat="1" ht="12">
      <c r="B11" s="3" t="s">
        <v>26</v>
      </c>
      <c r="D11" s="11">
        <v>89188980.8603855</v>
      </c>
      <c r="E11" s="11"/>
      <c r="F11" s="11">
        <v>1592453.84439587</v>
      </c>
      <c r="G11" s="11"/>
      <c r="H11" s="11">
        <v>61743258.8519403</v>
      </c>
      <c r="I11" s="11"/>
      <c r="J11" s="11">
        <v>11147663.1920565</v>
      </c>
      <c r="K11" s="11"/>
      <c r="L11" s="11">
        <v>5197756.150169</v>
      </c>
      <c r="M11" s="11"/>
      <c r="N11" s="11">
        <v>42221276.4229685</v>
      </c>
      <c r="O11" s="11"/>
      <c r="P11" s="11">
        <v>493834.391381792</v>
      </c>
      <c r="Q11" s="11"/>
      <c r="R11" s="11">
        <v>8926384.97971897</v>
      </c>
      <c r="S11" s="11"/>
      <c r="T11" s="11">
        <v>14728685.5063187</v>
      </c>
      <c r="U11" s="11"/>
      <c r="V11" s="11">
        <v>235240294.19933516</v>
      </c>
      <c r="W11" s="11"/>
    </row>
    <row r="12" spans="2:23" s="3" customFormat="1" ht="12">
      <c r="B12" s="3" t="s">
        <v>27</v>
      </c>
      <c r="D12" s="11">
        <v>77105791.2159907</v>
      </c>
      <c r="E12" s="11"/>
      <c r="F12" s="11">
        <v>1325271.97137721</v>
      </c>
      <c r="G12" s="11"/>
      <c r="H12" s="11">
        <v>60825670.0536146</v>
      </c>
      <c r="I12" s="11"/>
      <c r="J12" s="11">
        <v>7936028.91519185</v>
      </c>
      <c r="K12" s="11"/>
      <c r="L12" s="11">
        <v>4912732.82448328</v>
      </c>
      <c r="M12" s="11"/>
      <c r="N12" s="11">
        <v>35942518.0850117</v>
      </c>
      <c r="O12" s="11"/>
      <c r="P12" s="11">
        <v>174108.736588734</v>
      </c>
      <c r="Q12" s="11"/>
      <c r="R12" s="11">
        <v>8976194.39107627</v>
      </c>
      <c r="S12" s="11"/>
      <c r="T12" s="11">
        <v>16258370.5661602</v>
      </c>
      <c r="U12" s="11"/>
      <c r="V12" s="11">
        <v>213456686.75949457</v>
      </c>
      <c r="W12" s="11"/>
    </row>
    <row r="13" spans="2:23" s="3" customFormat="1" ht="12">
      <c r="B13" s="3" t="s">
        <v>28</v>
      </c>
      <c r="D13" s="11">
        <v>75171589.8566993</v>
      </c>
      <c r="E13" s="11"/>
      <c r="F13" s="11">
        <v>1085615.4005077</v>
      </c>
      <c r="G13" s="11"/>
      <c r="H13" s="11">
        <v>51803622.8646397</v>
      </c>
      <c r="I13" s="11"/>
      <c r="J13" s="11">
        <v>6849391.09548613</v>
      </c>
      <c r="K13" s="11"/>
      <c r="L13" s="11">
        <v>4015378.01249915</v>
      </c>
      <c r="M13" s="11"/>
      <c r="N13" s="11">
        <v>29247607.4643047</v>
      </c>
      <c r="O13" s="11"/>
      <c r="P13" s="11">
        <v>168517.710905036</v>
      </c>
      <c r="Q13" s="11"/>
      <c r="R13" s="11">
        <v>9172179.6569978</v>
      </c>
      <c r="S13" s="11"/>
      <c r="T13" s="11">
        <v>12892265.767033</v>
      </c>
      <c r="U13" s="11"/>
      <c r="V13" s="11">
        <v>190406167.82907254</v>
      </c>
      <c r="W13" s="11"/>
    </row>
    <row r="14" spans="2:23" s="3" customFormat="1" ht="12">
      <c r="B14" s="3" t="s">
        <v>29</v>
      </c>
      <c r="D14" s="11">
        <v>110902058.881462</v>
      </c>
      <c r="E14" s="11"/>
      <c r="F14" s="11">
        <v>1753129.55400008</v>
      </c>
      <c r="G14" s="11"/>
      <c r="H14" s="11">
        <v>68290972.4161525</v>
      </c>
      <c r="I14" s="11"/>
      <c r="J14" s="11">
        <v>9138208.90794632</v>
      </c>
      <c r="K14" s="11"/>
      <c r="L14" s="11">
        <v>6511822.54611542</v>
      </c>
      <c r="M14" s="11"/>
      <c r="N14" s="11">
        <v>43292915.494997</v>
      </c>
      <c r="O14" s="11"/>
      <c r="P14" s="11">
        <v>225093.538663015</v>
      </c>
      <c r="Q14" s="11"/>
      <c r="R14" s="11">
        <v>9761289.30724335</v>
      </c>
      <c r="S14" s="11"/>
      <c r="T14" s="11">
        <v>15052429.9435256</v>
      </c>
      <c r="U14" s="11"/>
      <c r="V14" s="11">
        <v>264927920.59010532</v>
      </c>
      <c r="W14" s="11"/>
    </row>
    <row r="15" spans="2:23" s="3" customFormat="1" ht="12">
      <c r="B15" s="3" t="s">
        <v>30</v>
      </c>
      <c r="D15" s="11">
        <v>94154779.5118031</v>
      </c>
      <c r="E15" s="11"/>
      <c r="F15" s="11">
        <v>1616587.43735663</v>
      </c>
      <c r="G15" s="11"/>
      <c r="H15" s="11">
        <v>67673354.7796415</v>
      </c>
      <c r="I15" s="11"/>
      <c r="J15" s="11">
        <v>6962346.05139868</v>
      </c>
      <c r="K15" s="11"/>
      <c r="L15" s="11">
        <v>5871581.38745963</v>
      </c>
      <c r="M15" s="11"/>
      <c r="N15" s="11">
        <v>38398513.0614688</v>
      </c>
      <c r="O15" s="11"/>
      <c r="P15" s="11">
        <v>321698.495176122</v>
      </c>
      <c r="Q15" s="11"/>
      <c r="R15" s="11">
        <v>9672286.50572549</v>
      </c>
      <c r="S15" s="11"/>
      <c r="T15" s="11">
        <v>13911659.1027841</v>
      </c>
      <c r="U15" s="11"/>
      <c r="V15" s="11">
        <v>238582806.33281413</v>
      </c>
      <c r="W15" s="11"/>
    </row>
    <row r="16" spans="2:23" s="3" customFormat="1" ht="12">
      <c r="B16" s="3" t="s">
        <v>31</v>
      </c>
      <c r="D16" s="11">
        <v>94513398.9500086</v>
      </c>
      <c r="E16" s="11"/>
      <c r="F16" s="11">
        <v>1529479.31815327</v>
      </c>
      <c r="G16" s="11"/>
      <c r="H16" s="11">
        <v>64715695.4354388</v>
      </c>
      <c r="I16" s="11"/>
      <c r="J16" s="11">
        <v>12761395.4264954</v>
      </c>
      <c r="K16" s="11"/>
      <c r="L16" s="11">
        <v>5545029.8143506</v>
      </c>
      <c r="M16" s="11"/>
      <c r="N16" s="11">
        <v>42758348.7222728</v>
      </c>
      <c r="O16" s="11"/>
      <c r="P16" s="11">
        <v>47934.2637391197</v>
      </c>
      <c r="Q16" s="11"/>
      <c r="R16" s="11">
        <v>8042702.67120871</v>
      </c>
      <c r="S16" s="11"/>
      <c r="T16" s="11">
        <v>17512649.6782204</v>
      </c>
      <c r="U16" s="11"/>
      <c r="V16" s="11">
        <v>247426634.2798877</v>
      </c>
      <c r="W16" s="11"/>
    </row>
    <row r="17" spans="2:23" s="3" customFormat="1" ht="12">
      <c r="B17" s="3" t="s">
        <v>32</v>
      </c>
      <c r="D17" s="11">
        <v>51396562.6168583</v>
      </c>
      <c r="E17" s="11"/>
      <c r="F17" s="11">
        <v>1009539.10890112</v>
      </c>
      <c r="G17" s="11"/>
      <c r="H17" s="11">
        <v>36589632.9436997</v>
      </c>
      <c r="I17" s="11"/>
      <c r="J17" s="11">
        <v>6389063.32383416</v>
      </c>
      <c r="K17" s="11"/>
      <c r="L17" s="11">
        <v>3208099.14609008</v>
      </c>
      <c r="M17" s="11"/>
      <c r="N17" s="11">
        <v>24169129.2038913</v>
      </c>
      <c r="O17" s="11"/>
      <c r="P17" s="11">
        <v>107276.174816023</v>
      </c>
      <c r="Q17" s="11"/>
      <c r="R17" s="11">
        <v>4881076.50484261</v>
      </c>
      <c r="S17" s="11"/>
      <c r="T17" s="11">
        <v>10843203.7447772</v>
      </c>
      <c r="U17" s="11"/>
      <c r="V17" s="11">
        <v>138593582.7677105</v>
      </c>
      <c r="W17" s="11"/>
    </row>
    <row r="18" spans="2:23" s="3" customFormat="1" ht="12">
      <c r="B18" s="3" t="s">
        <v>33</v>
      </c>
      <c r="D18" s="11">
        <v>87969051.1563584</v>
      </c>
      <c r="E18" s="11"/>
      <c r="F18" s="11">
        <v>1506500.19051148</v>
      </c>
      <c r="G18" s="11"/>
      <c r="H18" s="11">
        <v>61136978.8009871</v>
      </c>
      <c r="I18" s="11"/>
      <c r="J18" s="11">
        <v>9301464.42373134</v>
      </c>
      <c r="K18" s="11"/>
      <c r="L18" s="11">
        <v>5214317.00997142</v>
      </c>
      <c r="M18" s="11"/>
      <c r="N18" s="11">
        <v>39179824.5512374</v>
      </c>
      <c r="O18" s="11"/>
      <c r="P18" s="11">
        <v>365928.641313968</v>
      </c>
      <c r="Q18" s="11"/>
      <c r="R18" s="11">
        <v>7076896.33419974</v>
      </c>
      <c r="S18" s="11"/>
      <c r="T18" s="11">
        <v>15164151.8734403</v>
      </c>
      <c r="U18" s="11"/>
      <c r="V18" s="11">
        <v>226915112.9817511</v>
      </c>
      <c r="W18" s="11"/>
    </row>
    <row r="19" spans="2:23" s="3" customFormat="1" ht="12">
      <c r="B19" s="3" t="s">
        <v>34</v>
      </c>
      <c r="D19" s="11">
        <v>136765767.753348</v>
      </c>
      <c r="E19" s="11"/>
      <c r="F19" s="11">
        <v>2195509.79268241</v>
      </c>
      <c r="G19" s="11"/>
      <c r="H19" s="11">
        <v>95953865.2124574</v>
      </c>
      <c r="I19" s="11"/>
      <c r="J19" s="11">
        <v>13018955.1199248</v>
      </c>
      <c r="K19" s="11"/>
      <c r="L19" s="11">
        <v>7822694.46149081</v>
      </c>
      <c r="M19" s="11"/>
      <c r="N19" s="11">
        <v>55255440.8085225</v>
      </c>
      <c r="O19" s="11"/>
      <c r="P19" s="11">
        <v>1194545.54229126</v>
      </c>
      <c r="Q19" s="11"/>
      <c r="R19" s="11">
        <v>14248554.1288322</v>
      </c>
      <c r="S19" s="11"/>
      <c r="T19" s="11">
        <v>20397606.0186708</v>
      </c>
      <c r="U19" s="11"/>
      <c r="V19" s="11">
        <v>346852938.83822024</v>
      </c>
      <c r="W19" s="11"/>
    </row>
    <row r="20" spans="2:23" s="3" customFormat="1" ht="12">
      <c r="B20" s="3" t="s">
        <v>35</v>
      </c>
      <c r="D20" s="11">
        <v>164575337.655957</v>
      </c>
      <c r="E20" s="11"/>
      <c r="F20" s="11">
        <v>2745988.39871401</v>
      </c>
      <c r="G20" s="11"/>
      <c r="H20" s="11">
        <v>122413047.910553</v>
      </c>
      <c r="I20" s="11"/>
      <c r="J20" s="11">
        <v>11570578.5810128</v>
      </c>
      <c r="K20" s="11"/>
      <c r="L20" s="11">
        <v>10292406.2366442</v>
      </c>
      <c r="M20" s="11"/>
      <c r="N20" s="11">
        <v>71673078.0870779</v>
      </c>
      <c r="O20" s="11"/>
      <c r="P20" s="11">
        <v>969377.356782491</v>
      </c>
      <c r="Q20" s="11"/>
      <c r="R20" s="11">
        <v>19179752.3660044</v>
      </c>
      <c r="S20" s="11"/>
      <c r="T20" s="11">
        <v>24067558.7425265</v>
      </c>
      <c r="U20" s="11"/>
      <c r="V20" s="11">
        <v>427487125.3352723</v>
      </c>
      <c r="W20" s="11"/>
    </row>
    <row r="21" spans="2:23" s="3" customFormat="1" ht="12">
      <c r="B21" s="3" t="s">
        <v>36</v>
      </c>
      <c r="D21" s="11">
        <v>102810503.049907</v>
      </c>
      <c r="E21" s="11"/>
      <c r="F21" s="11">
        <v>1612471.30714838</v>
      </c>
      <c r="G21" s="11"/>
      <c r="H21" s="11">
        <v>77786303.6624357</v>
      </c>
      <c r="I21" s="11"/>
      <c r="J21" s="11">
        <v>7495069.82681408</v>
      </c>
      <c r="K21" s="11"/>
      <c r="L21" s="11">
        <v>5938539.38153386</v>
      </c>
      <c r="M21" s="11"/>
      <c r="N21" s="11">
        <v>40440290.3873733</v>
      </c>
      <c r="O21" s="11"/>
      <c r="P21" s="11">
        <v>2358764.33330297</v>
      </c>
      <c r="Q21" s="11"/>
      <c r="R21" s="11">
        <v>16300189.6318002</v>
      </c>
      <c r="S21" s="11"/>
      <c r="T21" s="11">
        <v>15252326.3465776</v>
      </c>
      <c r="U21" s="11"/>
      <c r="V21" s="11">
        <v>269994457.9268931</v>
      </c>
      <c r="W21" s="11"/>
    </row>
    <row r="22" spans="2:23" s="3" customFormat="1" ht="12">
      <c r="B22" s="3" t="s">
        <v>37</v>
      </c>
      <c r="D22" s="11">
        <v>102180280.598747</v>
      </c>
      <c r="E22" s="11"/>
      <c r="F22" s="11">
        <v>1605571.96737665</v>
      </c>
      <c r="G22" s="11"/>
      <c r="H22" s="11">
        <v>69349428.9727103</v>
      </c>
      <c r="I22" s="11"/>
      <c r="J22" s="11">
        <v>7749689.47270275</v>
      </c>
      <c r="K22" s="11"/>
      <c r="L22" s="11">
        <v>6004866.8860217</v>
      </c>
      <c r="M22" s="11"/>
      <c r="N22" s="11">
        <v>39847909.1311876</v>
      </c>
      <c r="O22" s="11"/>
      <c r="P22" s="11">
        <v>757871.506671672</v>
      </c>
      <c r="Q22" s="11"/>
      <c r="R22" s="11">
        <v>12907453.6575742</v>
      </c>
      <c r="S22" s="11"/>
      <c r="T22" s="11">
        <v>15462711.5334198</v>
      </c>
      <c r="U22" s="11"/>
      <c r="V22" s="11">
        <v>255865783.72641167</v>
      </c>
      <c r="W22" s="11"/>
    </row>
    <row r="23" spans="2:23" s="3" customFormat="1" ht="12">
      <c r="B23" s="3" t="s">
        <v>38</v>
      </c>
      <c r="D23" s="11">
        <v>96049405.7901015</v>
      </c>
      <c r="E23" s="11"/>
      <c r="F23" s="11">
        <v>1360242.63544325</v>
      </c>
      <c r="G23" s="11"/>
      <c r="H23" s="11">
        <v>57380067.6249609</v>
      </c>
      <c r="I23" s="11"/>
      <c r="J23" s="11">
        <v>7057036.25523939</v>
      </c>
      <c r="K23" s="11"/>
      <c r="L23" s="11">
        <v>5391946.942776</v>
      </c>
      <c r="M23" s="11"/>
      <c r="N23" s="11">
        <v>35527148.1988335</v>
      </c>
      <c r="O23" s="11"/>
      <c r="P23" s="11">
        <v>167442.525329094</v>
      </c>
      <c r="Q23" s="11"/>
      <c r="R23" s="11">
        <v>9063254.82605354</v>
      </c>
      <c r="S23" s="11"/>
      <c r="T23" s="11">
        <v>11353886.0734774</v>
      </c>
      <c r="U23" s="11"/>
      <c r="V23" s="11">
        <v>223350430.87221453</v>
      </c>
      <c r="W23" s="11"/>
    </row>
    <row r="24" spans="2:23" s="3" customFormat="1" ht="12">
      <c r="B24" s="3" t="s">
        <v>39</v>
      </c>
      <c r="D24" s="11">
        <v>180181565.222732</v>
      </c>
      <c r="E24" s="11"/>
      <c r="F24" s="11">
        <v>2846467.83488933</v>
      </c>
      <c r="G24" s="11"/>
      <c r="H24" s="11">
        <v>127447067.48913</v>
      </c>
      <c r="I24" s="11"/>
      <c r="J24" s="11">
        <v>12316394.2720264</v>
      </c>
      <c r="K24" s="11"/>
      <c r="L24" s="11">
        <v>10024027.8360391</v>
      </c>
      <c r="M24" s="11"/>
      <c r="N24" s="11">
        <v>68280995.6041496</v>
      </c>
      <c r="O24" s="11"/>
      <c r="P24" s="11">
        <v>4223497.22383747</v>
      </c>
      <c r="Q24" s="11"/>
      <c r="R24" s="11">
        <v>21772445.3953065</v>
      </c>
      <c r="S24" s="11"/>
      <c r="T24" s="11">
        <v>29008356.9913995</v>
      </c>
      <c r="U24" s="11"/>
      <c r="V24" s="11">
        <v>456100817.86951</v>
      </c>
      <c r="W24" s="11"/>
    </row>
    <row r="25" spans="2:23" s="3" customFormat="1" ht="12">
      <c r="B25" s="3" t="s">
        <v>40</v>
      </c>
      <c r="D25" s="11">
        <v>42466069.0771388</v>
      </c>
      <c r="E25" s="11"/>
      <c r="F25" s="11">
        <v>674589.537372554</v>
      </c>
      <c r="G25" s="11"/>
      <c r="H25" s="11">
        <v>33534256.8967037</v>
      </c>
      <c r="I25" s="11"/>
      <c r="J25" s="11">
        <v>2622436.67876248</v>
      </c>
      <c r="K25" s="11"/>
      <c r="L25" s="11">
        <v>2489130.85441418</v>
      </c>
      <c r="M25" s="11"/>
      <c r="N25" s="11">
        <v>16670404.266605</v>
      </c>
      <c r="O25" s="11"/>
      <c r="P25" s="11">
        <v>2145633.58262091</v>
      </c>
      <c r="Q25" s="11"/>
      <c r="R25" s="11">
        <v>5642632.63760797</v>
      </c>
      <c r="S25" s="11"/>
      <c r="T25" s="11">
        <v>6392066.96559434</v>
      </c>
      <c r="U25" s="11"/>
      <c r="V25" s="11">
        <v>112637220.49681993</v>
      </c>
      <c r="W25" s="11"/>
    </row>
    <row r="26" spans="2:23" s="3" customFormat="1" ht="12">
      <c r="B26" s="3" t="s">
        <v>41</v>
      </c>
      <c r="D26" s="11">
        <v>136823540.585287</v>
      </c>
      <c r="E26" s="11"/>
      <c r="F26" s="11">
        <v>2200542.51661824</v>
      </c>
      <c r="G26" s="11"/>
      <c r="H26" s="11">
        <v>93006932.088277</v>
      </c>
      <c r="I26" s="11"/>
      <c r="J26" s="11">
        <v>9999008.1563538</v>
      </c>
      <c r="K26" s="11"/>
      <c r="L26" s="11">
        <v>7609042.55698402</v>
      </c>
      <c r="M26" s="11"/>
      <c r="N26" s="11">
        <v>51320941.8096254</v>
      </c>
      <c r="O26" s="11"/>
      <c r="P26" s="11">
        <v>2465636.68040986</v>
      </c>
      <c r="Q26" s="11"/>
      <c r="R26" s="11">
        <v>13302130.9711771</v>
      </c>
      <c r="S26" s="11"/>
      <c r="T26" s="11">
        <v>23651897.5092068</v>
      </c>
      <c r="U26" s="11"/>
      <c r="V26" s="11">
        <v>340379672.8739393</v>
      </c>
      <c r="W26" s="11"/>
    </row>
    <row r="27" spans="2:23" s="3" customFormat="1" ht="12">
      <c r="B27" s="3" t="s">
        <v>42</v>
      </c>
      <c r="D27" s="11">
        <v>46613299.1906071</v>
      </c>
      <c r="E27" s="11"/>
      <c r="F27" s="11">
        <v>848344.670165859</v>
      </c>
      <c r="G27" s="11"/>
      <c r="H27" s="11">
        <v>39964525.4038958</v>
      </c>
      <c r="I27" s="11"/>
      <c r="J27" s="11">
        <v>4056601.07792351</v>
      </c>
      <c r="K27" s="11"/>
      <c r="L27" s="11">
        <v>2918452.23010419</v>
      </c>
      <c r="M27" s="11"/>
      <c r="N27" s="11">
        <v>20714004.2570003</v>
      </c>
      <c r="O27" s="11"/>
      <c r="P27" s="11">
        <v>2625414.23467047</v>
      </c>
      <c r="Q27" s="11"/>
      <c r="R27" s="11">
        <v>8260962.01338495</v>
      </c>
      <c r="S27" s="11"/>
      <c r="T27" s="11">
        <v>8929232.42718385</v>
      </c>
      <c r="U27" s="11"/>
      <c r="V27" s="11">
        <v>134930835.50493604</v>
      </c>
      <c r="W27" s="11"/>
    </row>
    <row r="28" spans="2:23" s="3" customFormat="1" ht="12">
      <c r="B28" s="3" t="s">
        <v>43</v>
      </c>
      <c r="D28" s="11">
        <v>68648540.8186517</v>
      </c>
      <c r="E28" s="11"/>
      <c r="F28" s="11">
        <v>1003414.78731134</v>
      </c>
      <c r="G28" s="11"/>
      <c r="H28" s="11">
        <v>49379607.6769411</v>
      </c>
      <c r="I28" s="11"/>
      <c r="J28" s="11">
        <v>4217367.39021385</v>
      </c>
      <c r="K28" s="11"/>
      <c r="L28" s="11">
        <v>3866624.50275106</v>
      </c>
      <c r="M28" s="11"/>
      <c r="N28" s="11">
        <v>25492176.2601259</v>
      </c>
      <c r="O28" s="11"/>
      <c r="P28" s="11">
        <v>452037.911060673</v>
      </c>
      <c r="Q28" s="11"/>
      <c r="R28" s="11">
        <v>7995895.97537196</v>
      </c>
      <c r="S28" s="11"/>
      <c r="T28" s="11">
        <v>10366231.3280837</v>
      </c>
      <c r="U28" s="11"/>
      <c r="V28" s="11">
        <v>171421896.65051126</v>
      </c>
      <c r="W28" s="11"/>
    </row>
    <row r="29" spans="2:23" s="3" customFormat="1" ht="12">
      <c r="B29" s="3" t="s">
        <v>44</v>
      </c>
      <c r="D29" s="11">
        <v>58038879.4551478</v>
      </c>
      <c r="E29" s="11"/>
      <c r="F29" s="11">
        <v>1078045.64566075</v>
      </c>
      <c r="G29" s="11"/>
      <c r="H29" s="11">
        <v>38598835.3034668</v>
      </c>
      <c r="I29" s="11"/>
      <c r="J29" s="11">
        <v>5629228.67768643</v>
      </c>
      <c r="K29" s="11"/>
      <c r="L29" s="11">
        <v>3906135.18349794</v>
      </c>
      <c r="M29" s="11"/>
      <c r="N29" s="11">
        <v>25967353.2540314</v>
      </c>
      <c r="O29" s="11"/>
      <c r="P29" s="11">
        <v>431.3001184612</v>
      </c>
      <c r="Q29" s="11"/>
      <c r="R29" s="11">
        <v>5649136.43266966</v>
      </c>
      <c r="S29" s="11"/>
      <c r="T29" s="11">
        <v>8913875.48153787</v>
      </c>
      <c r="U29" s="11"/>
      <c r="V29" s="11">
        <v>147781920.73381713</v>
      </c>
      <c r="W29" s="11"/>
    </row>
    <row r="30" spans="2:23" s="3" customFormat="1" ht="12">
      <c r="B30" s="3" t="s">
        <v>45</v>
      </c>
      <c r="D30" s="11">
        <v>112636216.387178</v>
      </c>
      <c r="E30" s="11"/>
      <c r="F30" s="11">
        <v>1658490.36669628</v>
      </c>
      <c r="G30" s="11"/>
      <c r="H30" s="11">
        <v>78290130.2572678</v>
      </c>
      <c r="I30" s="11"/>
      <c r="J30" s="11">
        <v>6989576.47724358</v>
      </c>
      <c r="K30" s="11"/>
      <c r="L30" s="11">
        <v>6251472.37957695</v>
      </c>
      <c r="M30" s="11"/>
      <c r="N30" s="11">
        <v>43642609.6834288</v>
      </c>
      <c r="O30" s="11"/>
      <c r="P30" s="11">
        <v>715569.516554965</v>
      </c>
      <c r="Q30" s="11"/>
      <c r="R30" s="11">
        <v>10362327.8835135</v>
      </c>
      <c r="S30" s="11"/>
      <c r="T30" s="11">
        <v>22126005.2632531</v>
      </c>
      <c r="U30" s="11"/>
      <c r="V30" s="11">
        <v>282672398.214713</v>
      </c>
      <c r="W30" s="11"/>
    </row>
    <row r="31" spans="2:23" s="3" customFormat="1" ht="12">
      <c r="B31" s="3" t="s">
        <v>46</v>
      </c>
      <c r="D31" s="11">
        <v>239327912.12363</v>
      </c>
      <c r="E31" s="11"/>
      <c r="F31" s="11">
        <v>3908720.81861156</v>
      </c>
      <c r="G31" s="11"/>
      <c r="H31" s="11">
        <v>173520982.968758</v>
      </c>
      <c r="I31" s="11"/>
      <c r="J31" s="11">
        <v>16019382.52118</v>
      </c>
      <c r="K31" s="11"/>
      <c r="L31" s="11">
        <v>15424255.2087163</v>
      </c>
      <c r="M31" s="11"/>
      <c r="N31" s="11">
        <v>104482139.947421</v>
      </c>
      <c r="O31" s="11"/>
      <c r="P31" s="11">
        <v>1511139.10718334</v>
      </c>
      <c r="Q31" s="11"/>
      <c r="R31" s="11">
        <v>27619241.4813325</v>
      </c>
      <c r="S31" s="11"/>
      <c r="T31" s="11">
        <v>31085458.6497803</v>
      </c>
      <c r="U31" s="11"/>
      <c r="V31" s="11">
        <v>612899232.826613</v>
      </c>
      <c r="W31" s="11"/>
    </row>
    <row r="32" spans="2:23" s="3" customFormat="1" ht="6" customHeight="1">
      <c r="B32" s="8"/>
      <c r="D32" s="14"/>
      <c r="E32" s="11"/>
      <c r="F32" s="14"/>
      <c r="G32" s="11"/>
      <c r="H32" s="14"/>
      <c r="I32" s="11"/>
      <c r="J32" s="14"/>
      <c r="K32" s="11"/>
      <c r="L32" s="14"/>
      <c r="M32" s="11"/>
      <c r="N32" s="14"/>
      <c r="O32" s="11"/>
      <c r="P32" s="14"/>
      <c r="Q32" s="11"/>
      <c r="R32" s="14"/>
      <c r="S32" s="11"/>
      <c r="T32" s="14"/>
      <c r="U32" s="11"/>
      <c r="V32" s="14"/>
      <c r="W32" s="11"/>
    </row>
    <row r="33" spans="2:23" s="3" customFormat="1" ht="16.5" customHeight="1">
      <c r="B33" s="16" t="s">
        <v>47</v>
      </c>
      <c r="C33" s="8"/>
      <c r="D33" s="17">
        <v>2219151404.999995</v>
      </c>
      <c r="E33" s="17"/>
      <c r="F33" s="17">
        <v>36002545.999999896</v>
      </c>
      <c r="G33" s="17"/>
      <c r="H33" s="17">
        <v>1564622087.999998</v>
      </c>
      <c r="I33" s="17"/>
      <c r="J33" s="17">
        <v>184649474.99999952</v>
      </c>
      <c r="K33" s="17"/>
      <c r="L33" s="17">
        <v>131365951.99999964</v>
      </c>
      <c r="M33" s="17"/>
      <c r="N33" s="17">
        <v>916659130.9999981</v>
      </c>
      <c r="O33" s="17"/>
      <c r="P33" s="17">
        <v>21999999.999999963</v>
      </c>
      <c r="Q33" s="17"/>
      <c r="R33" s="17">
        <v>243999999.99999976</v>
      </c>
      <c r="S33" s="17"/>
      <c r="T33" s="17">
        <v>351515058</v>
      </c>
      <c r="U33" s="17"/>
      <c r="V33" s="17">
        <v>5669965654.99999</v>
      </c>
      <c r="W33" s="11"/>
    </row>
    <row r="34" s="3" customFormat="1" ht="6" customHeight="1"/>
    <row r="35" s="3" customFormat="1" ht="12.75" customHeight="1">
      <c r="B35" s="19" t="s">
        <v>134</v>
      </c>
    </row>
    <row r="36" s="3" customFormat="1" ht="12.75" customHeight="1">
      <c r="H36" s="22"/>
    </row>
    <row r="37" spans="4:22" s="3" customFormat="1" ht="12.75" customHeight="1"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</row>
    <row r="38" spans="2:22" ht="15">
      <c r="B38" s="3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</row>
    <row r="39" spans="2:22" ht="15">
      <c r="B39" s="3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</row>
    <row r="40" spans="2:22" ht="15">
      <c r="B40" s="3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</row>
    <row r="41" spans="2:22" ht="15">
      <c r="B41" s="3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</row>
    <row r="42" spans="2:22" ht="15">
      <c r="B42" s="3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</row>
    <row r="43" spans="2:22" ht="15">
      <c r="B43" s="3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</row>
    <row r="44" spans="2:22" ht="15">
      <c r="B44" s="3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</row>
    <row r="45" spans="2:22" ht="15">
      <c r="B45" s="3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</row>
    <row r="46" spans="2:22" ht="15">
      <c r="B46" s="3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</row>
    <row r="47" spans="2:22" ht="15">
      <c r="B47" s="3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</row>
    <row r="48" spans="2:22" ht="15">
      <c r="B48" s="3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</row>
    <row r="49" spans="2:22" ht="15">
      <c r="B49" s="3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</row>
    <row r="50" spans="2:22" ht="15">
      <c r="B50" s="3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</row>
    <row r="51" spans="2:22" ht="15">
      <c r="B51" s="3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</row>
    <row r="52" spans="2:22" ht="15">
      <c r="B52" s="3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</row>
    <row r="53" spans="2:22" ht="15">
      <c r="B53" s="3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</row>
    <row r="54" spans="2:22" ht="15">
      <c r="B54" s="3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</row>
    <row r="55" spans="2:22" ht="15">
      <c r="B55" s="3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</row>
    <row r="56" spans="2:22" ht="15">
      <c r="B56" s="3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</row>
    <row r="57" spans="2:22" ht="15">
      <c r="B57" s="3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</row>
    <row r="58" spans="2:22" ht="15">
      <c r="B58" s="3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</row>
  </sheetData>
  <sheetProtection/>
  <mergeCells count="11">
    <mergeCell ref="N7:N8"/>
    <mergeCell ref="P7:P8"/>
    <mergeCell ref="R7:R8"/>
    <mergeCell ref="T7:T8"/>
    <mergeCell ref="V7:V8"/>
    <mergeCell ref="B7:B8"/>
    <mergeCell ref="D7:D8"/>
    <mergeCell ref="F7:F8"/>
    <mergeCell ref="H7:H8"/>
    <mergeCell ref="J7:J8"/>
    <mergeCell ref="L7:L8"/>
  </mergeCells>
  <conditionalFormatting sqref="V6">
    <cfRule type="expression" priority="9" dxfId="0" stopIfTrue="1">
      <formula>$A$1&gt;0</formula>
    </cfRule>
  </conditionalFormatting>
  <hyperlinks>
    <hyperlink ref="V1" location="Contents!Print_Area" display="nol i'r cynnwys"/>
  </hyperlinks>
  <printOptions/>
  <pageMargins left="0.7000000000000001" right="0.7000000000000001" top="0.75" bottom="0.75" header="0.30000000000000004" footer="0.30000000000000004"/>
  <pageSetup fitToHeight="0" fitToWidth="0" orientation="landscape" paperSize="9" scale="7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W5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4453125" style="1" customWidth="1"/>
    <col min="2" max="2" width="24.10546875" style="1" customWidth="1"/>
    <col min="3" max="3" width="2.88671875" style="1" customWidth="1"/>
    <col min="4" max="4" width="11.77734375" style="1" bestFit="1" customWidth="1"/>
    <col min="5" max="5" width="2.88671875" style="1" customWidth="1"/>
    <col min="6" max="6" width="9.5546875" style="1" customWidth="1"/>
    <col min="7" max="7" width="2.88671875" style="1" customWidth="1"/>
    <col min="8" max="8" width="11.77734375" style="1" customWidth="1"/>
    <col min="9" max="9" width="2.88671875" style="1" customWidth="1"/>
    <col min="10" max="10" width="10.10546875" style="1" bestFit="1" customWidth="1"/>
    <col min="11" max="11" width="2.88671875" style="1" customWidth="1"/>
    <col min="12" max="12" width="9.5546875" style="1" customWidth="1"/>
    <col min="13" max="13" width="2.88671875" style="1" customWidth="1"/>
    <col min="14" max="14" width="11.77734375" style="1" customWidth="1"/>
    <col min="15" max="15" width="2.88671875" style="1" customWidth="1"/>
    <col min="16" max="16" width="10.6640625" style="1" bestFit="1" customWidth="1"/>
    <col min="17" max="17" width="2.88671875" style="1" customWidth="1"/>
    <col min="18" max="18" width="12.4453125" style="1" customWidth="1"/>
    <col min="19" max="19" width="2.88671875" style="1" customWidth="1"/>
    <col min="20" max="20" width="9.5546875" style="1" customWidth="1"/>
    <col min="21" max="21" width="2.88671875" style="1" customWidth="1"/>
    <col min="22" max="22" width="9.5546875" style="1" customWidth="1"/>
    <col min="23" max="23" width="9.21484375" style="1" customWidth="1"/>
    <col min="24" max="16384" width="9.21484375" style="1" customWidth="1"/>
  </cols>
  <sheetData>
    <row r="1" spans="2:22" ht="15">
      <c r="B1" s="2" t="s">
        <v>0</v>
      </c>
      <c r="V1" s="7" t="s">
        <v>18</v>
      </c>
    </row>
    <row r="2" s="3" customFormat="1" ht="6" customHeight="1"/>
    <row r="3" s="3" customFormat="1" ht="12.75">
      <c r="B3" s="4" t="s">
        <v>1</v>
      </c>
    </row>
    <row r="4" s="3" customFormat="1" ht="6" customHeight="1"/>
    <row r="5" s="3" customFormat="1" ht="12.75">
      <c r="B5" s="4" t="s">
        <v>12</v>
      </c>
    </row>
    <row r="6" spans="2:22" s="3" customFormat="1" ht="12.7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9"/>
    </row>
    <row r="7" spans="2:22" s="10" customFormat="1" ht="25.5" customHeight="1">
      <c r="B7" s="20" t="s">
        <v>20</v>
      </c>
      <c r="D7" s="21" t="s">
        <v>125</v>
      </c>
      <c r="F7" s="21" t="s">
        <v>126</v>
      </c>
      <c r="H7" s="21" t="s">
        <v>127</v>
      </c>
      <c r="J7" s="21" t="s">
        <v>128</v>
      </c>
      <c r="L7" s="21" t="s">
        <v>129</v>
      </c>
      <c r="N7" s="21" t="s">
        <v>130</v>
      </c>
      <c r="P7" s="21" t="s">
        <v>131</v>
      </c>
      <c r="R7" s="21" t="s">
        <v>132</v>
      </c>
      <c r="T7" s="21" t="s">
        <v>133</v>
      </c>
      <c r="V7" s="21" t="s">
        <v>74</v>
      </c>
    </row>
    <row r="8" spans="2:22" s="10" customFormat="1" ht="25.5" customHeight="1">
      <c r="B8" s="20"/>
      <c r="D8" s="21"/>
      <c r="F8" s="21"/>
      <c r="H8" s="21"/>
      <c r="J8" s="21"/>
      <c r="L8" s="21"/>
      <c r="N8" s="21"/>
      <c r="P8" s="21"/>
      <c r="R8" s="21"/>
      <c r="T8" s="21"/>
      <c r="V8" s="21"/>
    </row>
    <row r="9" s="3" customFormat="1" ht="6" customHeight="1"/>
    <row r="10" spans="2:23" s="3" customFormat="1" ht="12">
      <c r="B10" s="3" t="s">
        <v>25</v>
      </c>
      <c r="D10" s="11">
        <v>51875691.4174565</v>
      </c>
      <c r="E10" s="11"/>
      <c r="F10" s="11">
        <v>835913.558299453</v>
      </c>
      <c r="G10" s="11"/>
      <c r="H10" s="11">
        <v>36284427.0077092</v>
      </c>
      <c r="I10" s="11"/>
      <c r="J10" s="11">
        <v>5289808.13773896</v>
      </c>
      <c r="K10" s="11"/>
      <c r="L10" s="11">
        <v>2998884.37076436</v>
      </c>
      <c r="M10" s="11"/>
      <c r="N10" s="11">
        <v>22393941.9574756</v>
      </c>
      <c r="O10" s="11"/>
      <c r="P10" s="11">
        <v>508247.226582517</v>
      </c>
      <c r="Q10" s="11"/>
      <c r="R10" s="11">
        <v>5130945.8125932</v>
      </c>
      <c r="S10" s="11"/>
      <c r="T10" s="11">
        <v>8704661.48702896</v>
      </c>
      <c r="U10" s="11"/>
      <c r="V10" s="11">
        <v>134022520.97564875</v>
      </c>
      <c r="W10" s="11"/>
    </row>
    <row r="11" spans="2:23" s="3" customFormat="1" ht="12">
      <c r="B11" s="3" t="s">
        <v>26</v>
      </c>
      <c r="D11" s="11">
        <v>89708186.5421828</v>
      </c>
      <c r="E11" s="11"/>
      <c r="F11" s="11">
        <v>1557693.3156432</v>
      </c>
      <c r="G11" s="11"/>
      <c r="H11" s="11">
        <v>63650273.2113116</v>
      </c>
      <c r="I11" s="11"/>
      <c r="J11" s="11">
        <v>10912566.0536397</v>
      </c>
      <c r="K11" s="11"/>
      <c r="L11" s="11">
        <v>5300590.30471951</v>
      </c>
      <c r="M11" s="11"/>
      <c r="N11" s="11">
        <v>42803046.2880673</v>
      </c>
      <c r="O11" s="11"/>
      <c r="P11" s="11">
        <v>493834.391381792</v>
      </c>
      <c r="Q11" s="11"/>
      <c r="R11" s="11">
        <v>8829190.23192237</v>
      </c>
      <c r="S11" s="11"/>
      <c r="T11" s="11">
        <v>15763740.5063187</v>
      </c>
      <c r="U11" s="11"/>
      <c r="V11" s="11">
        <v>239019120.84518698</v>
      </c>
      <c r="W11" s="11"/>
    </row>
    <row r="12" spans="2:23" s="3" customFormat="1" ht="12">
      <c r="B12" s="3" t="s">
        <v>27</v>
      </c>
      <c r="D12" s="11">
        <v>77169497.4958671</v>
      </c>
      <c r="E12" s="11"/>
      <c r="F12" s="11">
        <v>1295531.20552371</v>
      </c>
      <c r="G12" s="11"/>
      <c r="H12" s="11">
        <v>62706765.0508547</v>
      </c>
      <c r="I12" s="11"/>
      <c r="J12" s="11">
        <v>7740116.85615627</v>
      </c>
      <c r="K12" s="11"/>
      <c r="L12" s="11">
        <v>5002043.74596328</v>
      </c>
      <c r="M12" s="11"/>
      <c r="N12" s="11">
        <v>36398267.9257829</v>
      </c>
      <c r="O12" s="11"/>
      <c r="P12" s="11">
        <v>174108.736588734</v>
      </c>
      <c r="Q12" s="11"/>
      <c r="R12" s="11">
        <v>9029733.59664809</v>
      </c>
      <c r="S12" s="11"/>
      <c r="T12" s="11">
        <v>16964703.5661602</v>
      </c>
      <c r="U12" s="11"/>
      <c r="V12" s="11">
        <v>216480768.179545</v>
      </c>
      <c r="W12" s="11"/>
    </row>
    <row r="13" spans="2:23" s="3" customFormat="1" ht="12">
      <c r="B13" s="3" t="s">
        <v>28</v>
      </c>
      <c r="D13" s="11">
        <v>75782529.1075399</v>
      </c>
      <c r="E13" s="11"/>
      <c r="F13" s="11">
        <v>1065084.52893892</v>
      </c>
      <c r="G13" s="11"/>
      <c r="H13" s="11">
        <v>53826584.1311041</v>
      </c>
      <c r="I13" s="11"/>
      <c r="J13" s="11">
        <v>6677415.66795654</v>
      </c>
      <c r="K13" s="11"/>
      <c r="L13" s="11">
        <v>4090976.74251007</v>
      </c>
      <c r="M13" s="11"/>
      <c r="N13" s="11">
        <v>29551702.5590277</v>
      </c>
      <c r="O13" s="11"/>
      <c r="P13" s="11">
        <v>168517.710905036</v>
      </c>
      <c r="Q13" s="11"/>
      <c r="R13" s="11">
        <v>9000427.51347521</v>
      </c>
      <c r="S13" s="11"/>
      <c r="T13" s="11">
        <v>13618303.767033</v>
      </c>
      <c r="U13" s="11"/>
      <c r="V13" s="11">
        <v>193781541.7284905</v>
      </c>
      <c r="W13" s="11"/>
    </row>
    <row r="14" spans="2:23" s="3" customFormat="1" ht="12">
      <c r="B14" s="3" t="s">
        <v>29</v>
      </c>
      <c r="D14" s="11">
        <v>111781670.136405</v>
      </c>
      <c r="E14" s="11"/>
      <c r="F14" s="11">
        <v>1719314.02382852</v>
      </c>
      <c r="G14" s="11"/>
      <c r="H14" s="11">
        <v>70534331.2802515</v>
      </c>
      <c r="I14" s="11"/>
      <c r="J14" s="11">
        <v>8829261.36494323</v>
      </c>
      <c r="K14" s="11"/>
      <c r="L14" s="11">
        <v>6631870.35029268</v>
      </c>
      <c r="M14" s="11"/>
      <c r="N14" s="11">
        <v>43732973.2380426</v>
      </c>
      <c r="O14" s="11"/>
      <c r="P14" s="11">
        <v>225093.538663015</v>
      </c>
      <c r="Q14" s="11"/>
      <c r="R14" s="11">
        <v>9578384.31715464</v>
      </c>
      <c r="S14" s="11"/>
      <c r="T14" s="11">
        <v>16093752.9435256</v>
      </c>
      <c r="U14" s="11"/>
      <c r="V14" s="11">
        <v>269126651.19310683</v>
      </c>
      <c r="W14" s="11"/>
    </row>
    <row r="15" spans="2:23" s="3" customFormat="1" ht="12">
      <c r="B15" s="3" t="s">
        <v>30</v>
      </c>
      <c r="D15" s="11">
        <v>94717346.4526554</v>
      </c>
      <c r="E15" s="11"/>
      <c r="F15" s="11">
        <v>1587590.94072331</v>
      </c>
      <c r="G15" s="11"/>
      <c r="H15" s="11">
        <v>70322300.4610035</v>
      </c>
      <c r="I15" s="11"/>
      <c r="J15" s="11">
        <v>6783518.53627411</v>
      </c>
      <c r="K15" s="11"/>
      <c r="L15" s="11">
        <v>6021059.30472972</v>
      </c>
      <c r="M15" s="11"/>
      <c r="N15" s="11">
        <v>38972755.4310857</v>
      </c>
      <c r="O15" s="11"/>
      <c r="P15" s="11">
        <v>321698.495176122</v>
      </c>
      <c r="Q15" s="11"/>
      <c r="R15" s="11">
        <v>9489174.0986476</v>
      </c>
      <c r="S15" s="11"/>
      <c r="T15" s="11">
        <v>14735297.1027841</v>
      </c>
      <c r="U15" s="11"/>
      <c r="V15" s="11">
        <v>242950740.8230796</v>
      </c>
      <c r="W15" s="11"/>
    </row>
    <row r="16" spans="2:23" s="3" customFormat="1" ht="12">
      <c r="B16" s="3" t="s">
        <v>31</v>
      </c>
      <c r="D16" s="11">
        <v>94296252.6390853</v>
      </c>
      <c r="E16" s="11"/>
      <c r="F16" s="11">
        <v>1499201.60374613</v>
      </c>
      <c r="G16" s="11"/>
      <c r="H16" s="11">
        <v>66768662.850557</v>
      </c>
      <c r="I16" s="11"/>
      <c r="J16" s="11">
        <v>12457055.8134061</v>
      </c>
      <c r="K16" s="11"/>
      <c r="L16" s="11">
        <v>5629094.08329941</v>
      </c>
      <c r="M16" s="11"/>
      <c r="N16" s="11">
        <v>43171567.4267937</v>
      </c>
      <c r="O16" s="11"/>
      <c r="P16" s="11">
        <v>47934.2637391197</v>
      </c>
      <c r="Q16" s="11"/>
      <c r="R16" s="11">
        <v>8208490.86759056</v>
      </c>
      <c r="S16" s="11"/>
      <c r="T16" s="11">
        <v>18698022.6782204</v>
      </c>
      <c r="U16" s="11"/>
      <c r="V16" s="11">
        <v>250776282.2264377</v>
      </c>
      <c r="W16" s="11"/>
    </row>
    <row r="17" spans="2:23" s="3" customFormat="1" ht="12">
      <c r="B17" s="3" t="s">
        <v>32</v>
      </c>
      <c r="D17" s="11">
        <v>51783120.0181661</v>
      </c>
      <c r="E17" s="11"/>
      <c r="F17" s="11">
        <v>977322.342881278</v>
      </c>
      <c r="G17" s="11"/>
      <c r="H17" s="11">
        <v>38037491.1742549</v>
      </c>
      <c r="I17" s="11"/>
      <c r="J17" s="11">
        <v>6226156.32758824</v>
      </c>
      <c r="K17" s="11"/>
      <c r="L17" s="11">
        <v>3271918.14744537</v>
      </c>
      <c r="M17" s="11"/>
      <c r="N17" s="11">
        <v>24569098.9926124</v>
      </c>
      <c r="O17" s="11"/>
      <c r="P17" s="11">
        <v>107276.174816023</v>
      </c>
      <c r="Q17" s="11"/>
      <c r="R17" s="11">
        <v>5000636.57167852</v>
      </c>
      <c r="S17" s="11"/>
      <c r="T17" s="11">
        <v>11495676.7447772</v>
      </c>
      <c r="U17" s="11"/>
      <c r="V17" s="11">
        <v>141468696.49422002</v>
      </c>
      <c r="W17" s="11"/>
    </row>
    <row r="18" spans="2:23" s="3" customFormat="1" ht="12">
      <c r="B18" s="3" t="s">
        <v>33</v>
      </c>
      <c r="D18" s="11">
        <v>88175383.451229</v>
      </c>
      <c r="E18" s="11"/>
      <c r="F18" s="11">
        <v>1489041.86851607</v>
      </c>
      <c r="G18" s="11"/>
      <c r="H18" s="11">
        <v>64104111.6559641</v>
      </c>
      <c r="I18" s="11"/>
      <c r="J18" s="11">
        <v>9137078.37683129</v>
      </c>
      <c r="K18" s="11"/>
      <c r="L18" s="11">
        <v>5305504.82722981</v>
      </c>
      <c r="M18" s="11"/>
      <c r="N18" s="11">
        <v>39684005.1720822</v>
      </c>
      <c r="O18" s="11"/>
      <c r="P18" s="11">
        <v>365928.641313968</v>
      </c>
      <c r="Q18" s="11"/>
      <c r="R18" s="11">
        <v>7385305.86247758</v>
      </c>
      <c r="S18" s="11"/>
      <c r="T18" s="11">
        <v>16087919.8734403</v>
      </c>
      <c r="U18" s="11"/>
      <c r="V18" s="11">
        <v>231734279.7290843</v>
      </c>
      <c r="W18" s="11"/>
    </row>
    <row r="19" spans="2:23" s="3" customFormat="1" ht="12">
      <c r="B19" s="3" t="s">
        <v>34</v>
      </c>
      <c r="D19" s="11">
        <v>137699633.708201</v>
      </c>
      <c r="E19" s="11"/>
      <c r="F19" s="11">
        <v>2152125.12066939</v>
      </c>
      <c r="G19" s="11"/>
      <c r="H19" s="11">
        <v>99241663.5182303</v>
      </c>
      <c r="I19" s="11"/>
      <c r="J19" s="11">
        <v>12767517.669566</v>
      </c>
      <c r="K19" s="11"/>
      <c r="L19" s="11">
        <v>7966996.54391738</v>
      </c>
      <c r="M19" s="11"/>
      <c r="N19" s="11">
        <v>56002021.311113</v>
      </c>
      <c r="O19" s="11"/>
      <c r="P19" s="11">
        <v>1194545.54229126</v>
      </c>
      <c r="Q19" s="11"/>
      <c r="R19" s="11">
        <v>14165066.3403714</v>
      </c>
      <c r="S19" s="11"/>
      <c r="T19" s="11">
        <v>21844032.0186708</v>
      </c>
      <c r="U19" s="11"/>
      <c r="V19" s="11">
        <v>353033601.7730305</v>
      </c>
      <c r="W19" s="11"/>
    </row>
    <row r="20" spans="2:23" s="3" customFormat="1" ht="12">
      <c r="B20" s="3" t="s">
        <v>35</v>
      </c>
      <c r="D20" s="11">
        <v>165798299.400559</v>
      </c>
      <c r="E20" s="11"/>
      <c r="F20" s="11">
        <v>2655128.770601</v>
      </c>
      <c r="G20" s="11"/>
      <c r="H20" s="11">
        <v>127786926.561013</v>
      </c>
      <c r="I20" s="11"/>
      <c r="J20" s="11">
        <v>11305062.2752016</v>
      </c>
      <c r="K20" s="11"/>
      <c r="L20" s="11">
        <v>10504300.4135185</v>
      </c>
      <c r="M20" s="11"/>
      <c r="N20" s="11">
        <v>72964064.6139057</v>
      </c>
      <c r="O20" s="11"/>
      <c r="P20" s="11">
        <v>969377.356782491</v>
      </c>
      <c r="Q20" s="11"/>
      <c r="R20" s="11">
        <v>19081437.7168532</v>
      </c>
      <c r="S20" s="11"/>
      <c r="T20" s="11">
        <v>25748628.7425265</v>
      </c>
      <c r="U20" s="11"/>
      <c r="V20" s="11">
        <v>436813225.8509611</v>
      </c>
      <c r="W20" s="11"/>
    </row>
    <row r="21" spans="2:23" s="3" customFormat="1" ht="12">
      <c r="B21" s="3" t="s">
        <v>36</v>
      </c>
      <c r="D21" s="11">
        <v>103874125.168791</v>
      </c>
      <c r="E21" s="11"/>
      <c r="F21" s="11">
        <v>1569722.18601255</v>
      </c>
      <c r="G21" s="11"/>
      <c r="H21" s="11">
        <v>80858006.635285</v>
      </c>
      <c r="I21" s="11"/>
      <c r="J21" s="11">
        <v>7308694.33151609</v>
      </c>
      <c r="K21" s="11"/>
      <c r="L21" s="11">
        <v>6046401.14689153</v>
      </c>
      <c r="M21" s="11"/>
      <c r="N21" s="11">
        <v>40923181.6869524</v>
      </c>
      <c r="O21" s="11"/>
      <c r="P21" s="11">
        <v>2358764.33330297</v>
      </c>
      <c r="Q21" s="11"/>
      <c r="R21" s="11">
        <v>16381046.7464401</v>
      </c>
      <c r="S21" s="11"/>
      <c r="T21" s="11">
        <v>16342980.3465776</v>
      </c>
      <c r="U21" s="11"/>
      <c r="V21" s="11">
        <v>275662922.5817692</v>
      </c>
      <c r="W21" s="11"/>
    </row>
    <row r="22" spans="2:23" s="3" customFormat="1" ht="12">
      <c r="B22" s="3" t="s">
        <v>37</v>
      </c>
      <c r="D22" s="11">
        <v>102586625.778288</v>
      </c>
      <c r="E22" s="11"/>
      <c r="F22" s="11">
        <v>1553009.20726607</v>
      </c>
      <c r="G22" s="11"/>
      <c r="H22" s="11">
        <v>71849228.9099028</v>
      </c>
      <c r="I22" s="11"/>
      <c r="J22" s="11">
        <v>7494245.33861719</v>
      </c>
      <c r="K22" s="11"/>
      <c r="L22" s="11">
        <v>6122725.81822543</v>
      </c>
      <c r="M22" s="11"/>
      <c r="N22" s="11">
        <v>40319306.6861814</v>
      </c>
      <c r="O22" s="11"/>
      <c r="P22" s="11">
        <v>757871.506671672</v>
      </c>
      <c r="Q22" s="11"/>
      <c r="R22" s="11">
        <v>13079844.0889712</v>
      </c>
      <c r="S22" s="11"/>
      <c r="T22" s="11">
        <v>16385166.5334198</v>
      </c>
      <c r="U22" s="11"/>
      <c r="V22" s="11">
        <v>260148023.86754352</v>
      </c>
      <c r="W22" s="11"/>
    </row>
    <row r="23" spans="2:23" s="3" customFormat="1" ht="12">
      <c r="B23" s="3" t="s">
        <v>38</v>
      </c>
      <c r="D23" s="11">
        <v>97508183.4608</v>
      </c>
      <c r="E23" s="11"/>
      <c r="F23" s="11">
        <v>1318700.64502294</v>
      </c>
      <c r="G23" s="11"/>
      <c r="H23" s="11">
        <v>59621104.5075864</v>
      </c>
      <c r="I23" s="11"/>
      <c r="J23" s="11">
        <v>6841436.62902267</v>
      </c>
      <c r="K23" s="11"/>
      <c r="L23" s="11">
        <v>5488196.85967798</v>
      </c>
      <c r="M23" s="11"/>
      <c r="N23" s="11">
        <v>35917678.0120904</v>
      </c>
      <c r="O23" s="11"/>
      <c r="P23" s="11">
        <v>167442.525329094</v>
      </c>
      <c r="Q23" s="11"/>
      <c r="R23" s="11">
        <v>9049507.92645886</v>
      </c>
      <c r="S23" s="11"/>
      <c r="T23" s="11">
        <v>12189026.0734774</v>
      </c>
      <c r="U23" s="11"/>
      <c r="V23" s="11">
        <v>228101276.6394657</v>
      </c>
      <c r="W23" s="11"/>
    </row>
    <row r="24" spans="2:23" s="3" customFormat="1" ht="12">
      <c r="B24" s="3" t="s">
        <v>39</v>
      </c>
      <c r="D24" s="11">
        <v>182528833.329714</v>
      </c>
      <c r="E24" s="11"/>
      <c r="F24" s="11">
        <v>2776800.08095351</v>
      </c>
      <c r="G24" s="11"/>
      <c r="H24" s="11">
        <v>132506967.817159</v>
      </c>
      <c r="I24" s="11"/>
      <c r="J24" s="11">
        <v>11973584.3380934</v>
      </c>
      <c r="K24" s="11"/>
      <c r="L24" s="11">
        <v>10211309.4019478</v>
      </c>
      <c r="M24" s="11"/>
      <c r="N24" s="11">
        <v>69018031.1533337</v>
      </c>
      <c r="O24" s="11"/>
      <c r="P24" s="11">
        <v>4223497.22383747</v>
      </c>
      <c r="Q24" s="11"/>
      <c r="R24" s="11">
        <v>21680930.231844</v>
      </c>
      <c r="S24" s="11"/>
      <c r="T24" s="11">
        <v>30733381.9913995</v>
      </c>
      <c r="U24" s="11"/>
      <c r="V24" s="11">
        <v>465653335.5682824</v>
      </c>
      <c r="W24" s="11"/>
    </row>
    <row r="25" spans="2:23" s="3" customFormat="1" ht="12">
      <c r="B25" s="3" t="s">
        <v>40</v>
      </c>
      <c r="D25" s="11">
        <v>43033867.5235408</v>
      </c>
      <c r="E25" s="11"/>
      <c r="F25" s="11">
        <v>656715.556953707</v>
      </c>
      <c r="G25" s="11"/>
      <c r="H25" s="11">
        <v>34735541.1824899</v>
      </c>
      <c r="I25" s="11"/>
      <c r="J25" s="11">
        <v>2545746.77219599</v>
      </c>
      <c r="K25" s="11"/>
      <c r="L25" s="11">
        <v>2532218.40717746</v>
      </c>
      <c r="M25" s="11"/>
      <c r="N25" s="11">
        <v>16811577.5290337</v>
      </c>
      <c r="O25" s="11"/>
      <c r="P25" s="11">
        <v>2145633.58262091</v>
      </c>
      <c r="Q25" s="11"/>
      <c r="R25" s="11">
        <v>5689933.2455788</v>
      </c>
      <c r="S25" s="11"/>
      <c r="T25" s="11">
        <v>6828951.96559434</v>
      </c>
      <c r="U25" s="11"/>
      <c r="V25" s="11">
        <v>114980185.7651856</v>
      </c>
      <c r="W25" s="11"/>
    </row>
    <row r="26" spans="2:23" s="3" customFormat="1" ht="12">
      <c r="B26" s="3" t="s">
        <v>41</v>
      </c>
      <c r="D26" s="11">
        <v>137653406.515245</v>
      </c>
      <c r="E26" s="11"/>
      <c r="F26" s="11">
        <v>2144876.74963019</v>
      </c>
      <c r="G26" s="11"/>
      <c r="H26" s="11">
        <v>96314761.4002325</v>
      </c>
      <c r="I26" s="11"/>
      <c r="J26" s="11">
        <v>9741957.94191676</v>
      </c>
      <c r="K26" s="11"/>
      <c r="L26" s="11">
        <v>7747680.63502288</v>
      </c>
      <c r="M26" s="11"/>
      <c r="N26" s="11">
        <v>51803951.4070557</v>
      </c>
      <c r="O26" s="11"/>
      <c r="P26" s="11">
        <v>2465636.68040986</v>
      </c>
      <c r="Q26" s="11"/>
      <c r="R26" s="11">
        <v>13021321.2557971</v>
      </c>
      <c r="S26" s="11"/>
      <c r="T26" s="11">
        <v>24690790.5092068</v>
      </c>
      <c r="U26" s="11"/>
      <c r="V26" s="11">
        <v>345584383.09451675</v>
      </c>
      <c r="W26" s="11"/>
    </row>
    <row r="27" spans="2:23" s="3" customFormat="1" ht="12">
      <c r="B27" s="3" t="s">
        <v>42</v>
      </c>
      <c r="D27" s="11">
        <v>46939195.5708167</v>
      </c>
      <c r="E27" s="11"/>
      <c r="F27" s="11">
        <v>818654.413376978</v>
      </c>
      <c r="G27" s="11"/>
      <c r="H27" s="11">
        <v>41231983.7802771</v>
      </c>
      <c r="I27" s="11"/>
      <c r="J27" s="11">
        <v>4146065.06968189</v>
      </c>
      <c r="K27" s="11"/>
      <c r="L27" s="11">
        <v>2964696.388084</v>
      </c>
      <c r="M27" s="11"/>
      <c r="N27" s="11">
        <v>21033047.7394552</v>
      </c>
      <c r="O27" s="11"/>
      <c r="P27" s="11">
        <v>2625414.23467047</v>
      </c>
      <c r="Q27" s="11"/>
      <c r="R27" s="11">
        <v>8185008.7308688</v>
      </c>
      <c r="S27" s="11"/>
      <c r="T27" s="11">
        <v>9508533.42718385</v>
      </c>
      <c r="U27" s="11"/>
      <c r="V27" s="11">
        <v>137452599.35441497</v>
      </c>
      <c r="W27" s="11"/>
    </row>
    <row r="28" spans="2:23" s="3" customFormat="1" ht="12">
      <c r="B28" s="3" t="s">
        <v>43</v>
      </c>
      <c r="D28" s="11">
        <v>69679260.5678588</v>
      </c>
      <c r="E28" s="11"/>
      <c r="F28" s="11">
        <v>965288.653893081</v>
      </c>
      <c r="G28" s="11"/>
      <c r="H28" s="11">
        <v>50962528.0164481</v>
      </c>
      <c r="I28" s="11"/>
      <c r="J28" s="11">
        <v>4126381.79244839</v>
      </c>
      <c r="K28" s="11"/>
      <c r="L28" s="11">
        <v>3935335.95135773</v>
      </c>
      <c r="M28" s="11"/>
      <c r="N28" s="11">
        <v>25773958.6072363</v>
      </c>
      <c r="O28" s="11"/>
      <c r="P28" s="11">
        <v>452037.911060673</v>
      </c>
      <c r="Q28" s="11"/>
      <c r="R28" s="11">
        <v>8115889.83084627</v>
      </c>
      <c r="S28" s="11"/>
      <c r="T28" s="11">
        <v>11067722.3280837</v>
      </c>
      <c r="U28" s="11"/>
      <c r="V28" s="11">
        <v>175078403.65923303</v>
      </c>
      <c r="W28" s="11"/>
    </row>
    <row r="29" spans="2:23" s="3" customFormat="1" ht="12">
      <c r="B29" s="3" t="s">
        <v>44</v>
      </c>
      <c r="D29" s="11">
        <v>58589991.2762313</v>
      </c>
      <c r="E29" s="11"/>
      <c r="F29" s="11">
        <v>1054055.95614128</v>
      </c>
      <c r="G29" s="11"/>
      <c r="H29" s="11">
        <v>39958437.5134931</v>
      </c>
      <c r="I29" s="11"/>
      <c r="J29" s="11">
        <v>5485599.75931887</v>
      </c>
      <c r="K29" s="11"/>
      <c r="L29" s="11">
        <v>3977344.43507623</v>
      </c>
      <c r="M29" s="11"/>
      <c r="N29" s="11">
        <v>26244768.3067115</v>
      </c>
      <c r="O29" s="11"/>
      <c r="P29" s="11">
        <v>431.3001184612</v>
      </c>
      <c r="Q29" s="11"/>
      <c r="R29" s="11">
        <v>5702290.04042412</v>
      </c>
      <c r="S29" s="11"/>
      <c r="T29" s="11">
        <v>9516868.48153787</v>
      </c>
      <c r="U29" s="11"/>
      <c r="V29" s="11">
        <v>150529787.06905273</v>
      </c>
      <c r="W29" s="11"/>
    </row>
    <row r="30" spans="2:23" s="3" customFormat="1" ht="12">
      <c r="B30" s="3" t="s">
        <v>45</v>
      </c>
      <c r="D30" s="11">
        <v>114815984.520102</v>
      </c>
      <c r="E30" s="11"/>
      <c r="F30" s="11">
        <v>1588136.84732382</v>
      </c>
      <c r="G30" s="11"/>
      <c r="H30" s="11">
        <v>81230985.4520872</v>
      </c>
      <c r="I30" s="11"/>
      <c r="J30" s="11">
        <v>6815275.55922282</v>
      </c>
      <c r="K30" s="11"/>
      <c r="L30" s="11">
        <v>6377896.37395596</v>
      </c>
      <c r="M30" s="11"/>
      <c r="N30" s="11">
        <v>44212809.8402437</v>
      </c>
      <c r="O30" s="11"/>
      <c r="P30" s="11">
        <v>715569.516554965</v>
      </c>
      <c r="Q30" s="11"/>
      <c r="R30" s="11">
        <v>10216429.685942</v>
      </c>
      <c r="S30" s="11"/>
      <c r="T30" s="11">
        <v>22967177.2632531</v>
      </c>
      <c r="U30" s="11"/>
      <c r="V30" s="11">
        <v>288940265.05868554</v>
      </c>
      <c r="W30" s="11"/>
    </row>
    <row r="31" spans="2:23" s="3" customFormat="1" ht="12">
      <c r="B31" s="3" t="s">
        <v>46</v>
      </c>
      <c r="D31" s="11">
        <v>242577353.919261</v>
      </c>
      <c r="E31" s="11"/>
      <c r="F31" s="11">
        <v>3742472.42405482</v>
      </c>
      <c r="G31" s="11"/>
      <c r="H31" s="11">
        <v>181503814.882783</v>
      </c>
      <c r="I31" s="11"/>
      <c r="J31" s="11">
        <v>15691766.3886636</v>
      </c>
      <c r="K31" s="11"/>
      <c r="L31" s="11">
        <v>15824719.7481926</v>
      </c>
      <c r="M31" s="11"/>
      <c r="N31" s="11">
        <v>106728679.115716</v>
      </c>
      <c r="O31" s="11"/>
      <c r="P31" s="11">
        <v>1511139.10718334</v>
      </c>
      <c r="Q31" s="11"/>
      <c r="R31" s="11">
        <v>27979005.2874159</v>
      </c>
      <c r="S31" s="11"/>
      <c r="T31" s="11">
        <v>33260778.6497803</v>
      </c>
      <c r="U31" s="11"/>
      <c r="V31" s="11">
        <v>628819729.5230505</v>
      </c>
      <c r="W31" s="11"/>
    </row>
    <row r="32" spans="2:23" s="3" customFormat="1" ht="6" customHeight="1">
      <c r="B32" s="8"/>
      <c r="D32" s="14"/>
      <c r="E32" s="11"/>
      <c r="F32" s="14"/>
      <c r="G32" s="11"/>
      <c r="H32" s="14"/>
      <c r="I32" s="11"/>
      <c r="J32" s="14"/>
      <c r="K32" s="11"/>
      <c r="L32" s="14"/>
      <c r="M32" s="11"/>
      <c r="N32" s="14"/>
      <c r="O32" s="11"/>
      <c r="P32" s="14"/>
      <c r="Q32" s="11"/>
      <c r="R32" s="14"/>
      <c r="S32" s="11"/>
      <c r="T32" s="14"/>
      <c r="U32" s="11"/>
      <c r="V32" s="14"/>
      <c r="W32" s="11"/>
    </row>
    <row r="33" spans="2:23" s="3" customFormat="1" ht="16.5" customHeight="1">
      <c r="B33" s="16" t="s">
        <v>47</v>
      </c>
      <c r="C33" s="8"/>
      <c r="D33" s="17">
        <v>2238574437.9999957</v>
      </c>
      <c r="E33" s="17"/>
      <c r="F33" s="17">
        <v>35022379.999999925</v>
      </c>
      <c r="G33" s="17"/>
      <c r="H33" s="17">
        <v>1624036896.9999976</v>
      </c>
      <c r="I33" s="17"/>
      <c r="J33" s="17">
        <v>180296310.9999997</v>
      </c>
      <c r="K33" s="17"/>
      <c r="L33" s="17">
        <v>133951763.9999997</v>
      </c>
      <c r="M33" s="17"/>
      <c r="N33" s="17">
        <v>929030434.9999988</v>
      </c>
      <c r="O33" s="17"/>
      <c r="P33" s="17">
        <v>21999999.999999963</v>
      </c>
      <c r="Q33" s="17"/>
      <c r="R33" s="17">
        <v>243999999.9999995</v>
      </c>
      <c r="S33" s="17"/>
      <c r="T33" s="17">
        <v>373246117</v>
      </c>
      <c r="U33" s="17"/>
      <c r="V33" s="17">
        <v>5780158341.999991</v>
      </c>
      <c r="W33" s="11"/>
    </row>
    <row r="34" s="3" customFormat="1" ht="6" customHeight="1"/>
    <row r="35" s="3" customFormat="1" ht="12.75" customHeight="1">
      <c r="B35" s="19"/>
    </row>
    <row r="36" s="3" customFormat="1" ht="12.75" customHeight="1">
      <c r="H36" s="22"/>
    </row>
    <row r="37" spans="4:22" s="3" customFormat="1" ht="12.75" customHeight="1"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</row>
    <row r="38" spans="2:22" ht="15">
      <c r="B38" s="3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</row>
    <row r="39" spans="2:22" ht="15">
      <c r="B39" s="3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</row>
    <row r="40" spans="2:22" ht="15">
      <c r="B40" s="3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</row>
    <row r="41" spans="2:22" ht="15">
      <c r="B41" s="3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</row>
    <row r="42" spans="2:22" ht="15">
      <c r="B42" s="3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</row>
    <row r="43" spans="2:22" ht="15">
      <c r="B43" s="3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</row>
    <row r="44" spans="2:22" ht="15">
      <c r="B44" s="3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</row>
    <row r="45" spans="2:22" ht="15">
      <c r="B45" s="3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</row>
    <row r="46" spans="2:22" ht="15">
      <c r="B46" s="3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</row>
    <row r="47" spans="2:22" ht="15">
      <c r="B47" s="3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</row>
    <row r="48" spans="2:22" ht="15">
      <c r="B48" s="3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</row>
    <row r="49" spans="2:22" ht="15">
      <c r="B49" s="3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</row>
    <row r="50" spans="2:22" ht="15">
      <c r="B50" s="3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</row>
    <row r="51" spans="2:22" ht="15">
      <c r="B51" s="3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</row>
    <row r="52" spans="2:22" ht="15">
      <c r="B52" s="3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</row>
    <row r="53" spans="2:22" ht="15">
      <c r="B53" s="3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</row>
    <row r="54" spans="2:22" ht="15">
      <c r="B54" s="3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</row>
    <row r="55" spans="2:22" ht="15">
      <c r="B55" s="3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</row>
    <row r="56" spans="2:22" ht="15">
      <c r="B56" s="3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</row>
    <row r="57" spans="2:22" ht="15">
      <c r="B57" s="3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</row>
    <row r="58" spans="2:22" ht="15">
      <c r="B58" s="3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</row>
  </sheetData>
  <sheetProtection/>
  <mergeCells count="11">
    <mergeCell ref="N7:N8"/>
    <mergeCell ref="P7:P8"/>
    <mergeCell ref="R7:R8"/>
    <mergeCell ref="T7:T8"/>
    <mergeCell ref="V7:V8"/>
    <mergeCell ref="B7:B8"/>
    <mergeCell ref="D7:D8"/>
    <mergeCell ref="F7:F8"/>
    <mergeCell ref="H7:H8"/>
    <mergeCell ref="J7:J8"/>
    <mergeCell ref="L7:L8"/>
  </mergeCells>
  <conditionalFormatting sqref="V6">
    <cfRule type="expression" priority="10" dxfId="0" stopIfTrue="1">
      <formula>$A$1&gt;0</formula>
    </cfRule>
  </conditionalFormatting>
  <hyperlinks>
    <hyperlink ref="V1" location="Contents!Print_Area" display="nol i'r cynnwys"/>
  </hyperlinks>
  <printOptions/>
  <pageMargins left="0.7000000000000001" right="0.7000000000000001" top="0.75" bottom="0.75" header="0.30000000000000004" footer="0.30000000000000004"/>
  <pageSetup fitToHeight="0" fitToWidth="0" orientation="landscape" paperSize="9" scale="7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A7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4453125" style="1" customWidth="1"/>
    <col min="2" max="2" width="54.21484375" style="1" bestFit="1" customWidth="1"/>
    <col min="3" max="24" width="6.5546875" style="1" customWidth="1"/>
    <col min="25" max="25" width="8.10546875" style="1" customWidth="1"/>
    <col min="26" max="26" width="9.21484375" style="1" customWidth="1"/>
    <col min="27" max="16384" width="9.21484375" style="1" customWidth="1"/>
  </cols>
  <sheetData>
    <row r="1" spans="2:25" ht="15">
      <c r="B1" s="2" t="s">
        <v>0</v>
      </c>
      <c r="Y1" s="31" t="s">
        <v>18</v>
      </c>
    </row>
    <row r="2" s="3" customFormat="1" ht="6" customHeight="1"/>
    <row r="3" s="3" customFormat="1" ht="12.75">
      <c r="B3" s="4" t="s">
        <v>1</v>
      </c>
    </row>
    <row r="4" s="3" customFormat="1" ht="6" customHeight="1"/>
    <row r="5" s="3" customFormat="1" ht="12.75">
      <c r="B5" s="4" t="s">
        <v>13</v>
      </c>
    </row>
    <row r="6" spans="2:26" s="3" customFormat="1" ht="12.75" customHeight="1"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9" t="s">
        <v>19</v>
      </c>
      <c r="Z6" s="79"/>
    </row>
    <row r="7" spans="2:25" s="3" customFormat="1" ht="90" customHeight="1">
      <c r="B7" s="80" t="s">
        <v>135</v>
      </c>
      <c r="C7" s="81" t="s">
        <v>25</v>
      </c>
      <c r="D7" s="81" t="s">
        <v>26</v>
      </c>
      <c r="E7" s="81" t="s">
        <v>27</v>
      </c>
      <c r="F7" s="81" t="s">
        <v>28</v>
      </c>
      <c r="G7" s="81" t="s">
        <v>29</v>
      </c>
      <c r="H7" s="81" t="s">
        <v>30</v>
      </c>
      <c r="I7" s="81" t="s">
        <v>31</v>
      </c>
      <c r="J7" s="81" t="s">
        <v>32</v>
      </c>
      <c r="K7" s="81" t="s">
        <v>33</v>
      </c>
      <c r="L7" s="81" t="s">
        <v>34</v>
      </c>
      <c r="M7" s="81" t="s">
        <v>35</v>
      </c>
      <c r="N7" s="81" t="s">
        <v>36</v>
      </c>
      <c r="O7" s="81" t="s">
        <v>37</v>
      </c>
      <c r="P7" s="81" t="s">
        <v>38</v>
      </c>
      <c r="Q7" s="81" t="s">
        <v>39</v>
      </c>
      <c r="R7" s="81" t="s">
        <v>40</v>
      </c>
      <c r="S7" s="81" t="s">
        <v>41</v>
      </c>
      <c r="T7" s="81" t="s">
        <v>42</v>
      </c>
      <c r="U7" s="81" t="s">
        <v>43</v>
      </c>
      <c r="V7" s="81" t="s">
        <v>44</v>
      </c>
      <c r="W7" s="81" t="s">
        <v>45</v>
      </c>
      <c r="X7" s="81" t="s">
        <v>46</v>
      </c>
      <c r="Y7" s="81" t="s">
        <v>47</v>
      </c>
    </row>
    <row r="8" spans="2:25" s="3" customFormat="1" ht="12.75">
      <c r="B8" s="82" t="s">
        <v>125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</row>
    <row r="9" spans="2:27" s="3" customFormat="1" ht="12">
      <c r="B9" s="84" t="s">
        <v>136</v>
      </c>
      <c r="C9" s="83">
        <v>24918591.1755259</v>
      </c>
      <c r="D9" s="83">
        <v>41529662.8844065</v>
      </c>
      <c r="E9" s="83">
        <v>34918040.2272862</v>
      </c>
      <c r="F9" s="83">
        <v>33815903.7526745</v>
      </c>
      <c r="G9" s="83">
        <v>52720299.2644575</v>
      </c>
      <c r="H9" s="83">
        <v>47603910.8745126</v>
      </c>
      <c r="I9" s="83">
        <v>42532960.9091042</v>
      </c>
      <c r="J9" s="83">
        <v>22896894.9414155</v>
      </c>
      <c r="K9" s="83">
        <v>41874325.5098159</v>
      </c>
      <c r="L9" s="83">
        <v>64342378.0080969</v>
      </c>
      <c r="M9" s="83">
        <v>78176491.0182587</v>
      </c>
      <c r="N9" s="83">
        <v>46825981.9653934</v>
      </c>
      <c r="O9" s="83">
        <v>48185498.2786304</v>
      </c>
      <c r="P9" s="83">
        <v>45934666.039511</v>
      </c>
      <c r="Q9" s="83">
        <v>83235008.2696127</v>
      </c>
      <c r="R9" s="83">
        <v>20438425.9775352</v>
      </c>
      <c r="S9" s="83">
        <v>63248013.8373157</v>
      </c>
      <c r="T9" s="83">
        <v>22795900.1546268</v>
      </c>
      <c r="U9" s="83">
        <v>31343037.0662794</v>
      </c>
      <c r="V9" s="83">
        <v>27580122.7375259</v>
      </c>
      <c r="W9" s="83">
        <v>54342850.7169587</v>
      </c>
      <c r="X9" s="83">
        <v>116805231.398447</v>
      </c>
      <c r="Y9" s="83">
        <v>1046064195.0073907</v>
      </c>
      <c r="Z9" s="11"/>
      <c r="AA9" s="85"/>
    </row>
    <row r="10" spans="2:27" s="3" customFormat="1" ht="12">
      <c r="B10" s="84" t="s">
        <v>137</v>
      </c>
      <c r="C10" s="86">
        <v>17413461.1948036</v>
      </c>
      <c r="D10" s="86">
        <v>31668639.6788985</v>
      </c>
      <c r="E10" s="86">
        <v>28567186.4796826</v>
      </c>
      <c r="F10" s="86">
        <v>29487682.1777053</v>
      </c>
      <c r="G10" s="86">
        <v>41504336.4663101</v>
      </c>
      <c r="H10" s="86">
        <v>30798864.077688</v>
      </c>
      <c r="I10" s="86">
        <v>33035424.3118132</v>
      </c>
      <c r="J10" s="86">
        <v>18082182.6006937</v>
      </c>
      <c r="K10" s="86">
        <v>30693816.6956336</v>
      </c>
      <c r="L10" s="86">
        <v>50707039.1898512</v>
      </c>
      <c r="M10" s="86">
        <v>62538276.3860569</v>
      </c>
      <c r="N10" s="86">
        <v>40345515.7816762</v>
      </c>
      <c r="O10" s="86">
        <v>38297547.2532404</v>
      </c>
      <c r="P10" s="86">
        <v>37077474.5536425</v>
      </c>
      <c r="Q10" s="86">
        <v>70431535.6531151</v>
      </c>
      <c r="R10" s="86">
        <v>15132928.3047013</v>
      </c>
      <c r="S10" s="86">
        <v>52750517.3587377</v>
      </c>
      <c r="T10" s="86">
        <v>15799095.2602209</v>
      </c>
      <c r="U10" s="86">
        <v>27249063.2938771</v>
      </c>
      <c r="V10" s="86">
        <v>20180890.35143</v>
      </c>
      <c r="W10" s="86">
        <v>42605470.0850896</v>
      </c>
      <c r="X10" s="86">
        <v>86706191.6158565</v>
      </c>
      <c r="Y10" s="86">
        <v>821073138.770724</v>
      </c>
      <c r="Z10" s="11"/>
      <c r="AA10" s="85"/>
    </row>
    <row r="11" spans="2:27" s="3" customFormat="1" ht="12">
      <c r="B11" s="84" t="s">
        <v>138</v>
      </c>
      <c r="C11" s="86">
        <v>5368255.24779003</v>
      </c>
      <c r="D11" s="86">
        <v>9002958.79369063</v>
      </c>
      <c r="E11" s="86">
        <v>8378113.7790282</v>
      </c>
      <c r="F11" s="86">
        <v>7603776.86976236</v>
      </c>
      <c r="G11" s="86">
        <v>12141369.7977897</v>
      </c>
      <c r="H11" s="86">
        <v>10882436.8368215</v>
      </c>
      <c r="I11" s="86">
        <v>9158589.49427885</v>
      </c>
      <c r="J11" s="86">
        <v>4720163.39412148</v>
      </c>
      <c r="K11" s="86">
        <v>9330024.10986129</v>
      </c>
      <c r="L11" s="86">
        <v>14146097.0589719</v>
      </c>
      <c r="M11" s="86">
        <v>16854371.3564416</v>
      </c>
      <c r="N11" s="86">
        <v>11019511.4855151</v>
      </c>
      <c r="O11" s="86">
        <v>10663580.6879303</v>
      </c>
      <c r="P11" s="86">
        <v>9730100.0453196</v>
      </c>
      <c r="Q11" s="86">
        <v>19548836.0568054</v>
      </c>
      <c r="R11" s="86">
        <v>4931829.38932041</v>
      </c>
      <c r="S11" s="86">
        <v>14865824.5586761</v>
      </c>
      <c r="T11" s="86">
        <v>5599204.43323602</v>
      </c>
      <c r="U11" s="86">
        <v>7526790.00377608</v>
      </c>
      <c r="V11" s="86">
        <v>6527792.82031172</v>
      </c>
      <c r="W11" s="86">
        <v>11704818.088642</v>
      </c>
      <c r="X11" s="86">
        <v>25891802.7209623</v>
      </c>
      <c r="Y11" s="86">
        <v>235596247.02905256</v>
      </c>
      <c r="Z11" s="11"/>
      <c r="AA11" s="85"/>
    </row>
    <row r="12" spans="2:27" s="3" customFormat="1" ht="12">
      <c r="B12" s="84" t="s">
        <v>139</v>
      </c>
      <c r="C12" s="86">
        <v>1672400.30699651</v>
      </c>
      <c r="D12" s="86">
        <v>3369969.0514115</v>
      </c>
      <c r="E12" s="86">
        <v>2261549.53398027</v>
      </c>
      <c r="F12" s="86">
        <v>1949538.5811172</v>
      </c>
      <c r="G12" s="86">
        <v>2015463.59492963</v>
      </c>
      <c r="H12" s="86">
        <v>1912015.66139801</v>
      </c>
      <c r="I12" s="86">
        <v>5158559.53920271</v>
      </c>
      <c r="J12" s="86">
        <v>3171570.38043747</v>
      </c>
      <c r="K12" s="86">
        <v>2622094.60249877</v>
      </c>
      <c r="L12" s="86">
        <v>3333162.59299069</v>
      </c>
      <c r="M12" s="86">
        <v>2571668.98544599</v>
      </c>
      <c r="N12" s="86">
        <v>1731649.70859981</v>
      </c>
      <c r="O12" s="86">
        <v>1789215.46784935</v>
      </c>
      <c r="P12" s="86">
        <v>1824824.3526286</v>
      </c>
      <c r="Q12" s="86">
        <v>2781031.48968999</v>
      </c>
      <c r="R12" s="86">
        <v>764488.818320791</v>
      </c>
      <c r="S12" s="86">
        <v>2089610.23497952</v>
      </c>
      <c r="T12" s="86">
        <v>791527.978368847</v>
      </c>
      <c r="U12" s="86">
        <v>1157812.5116155</v>
      </c>
      <c r="V12" s="86">
        <v>2088425.13916153</v>
      </c>
      <c r="W12" s="86">
        <v>1924901.03346908</v>
      </c>
      <c r="X12" s="86">
        <v>3838740.63589176</v>
      </c>
      <c r="Y12" s="86">
        <v>50820220.200983524</v>
      </c>
      <c r="Z12" s="11"/>
      <c r="AA12" s="85"/>
    </row>
    <row r="13" spans="2:27" s="3" customFormat="1" ht="12">
      <c r="B13" s="84" t="s">
        <v>140</v>
      </c>
      <c r="C13" s="86">
        <v>1210338.19580375</v>
      </c>
      <c r="D13" s="86">
        <v>1832486.58002586</v>
      </c>
      <c r="E13" s="86">
        <v>1221427.96259815</v>
      </c>
      <c r="F13" s="86">
        <v>1229498.60989877</v>
      </c>
      <c r="G13" s="86">
        <v>1440649.08181324</v>
      </c>
      <c r="H13" s="86">
        <v>1577017.08871779</v>
      </c>
      <c r="I13" s="86">
        <v>1445337.3471063</v>
      </c>
      <c r="J13" s="86">
        <v>1137225.78628224</v>
      </c>
      <c r="K13" s="86">
        <v>1611686.23055299</v>
      </c>
      <c r="L13" s="86">
        <v>2368428.56848884</v>
      </c>
      <c r="M13" s="86">
        <v>2766118.7382276</v>
      </c>
      <c r="N13" s="86">
        <v>2019359.0942182</v>
      </c>
      <c r="O13" s="86">
        <v>1796762.02603784</v>
      </c>
      <c r="P13" s="86">
        <v>1227347.29207806</v>
      </c>
      <c r="Q13" s="86">
        <v>3341842.4704834</v>
      </c>
      <c r="R13" s="86">
        <v>866159.377175288</v>
      </c>
      <c r="S13" s="86">
        <v>2317905.91771007</v>
      </c>
      <c r="T13" s="86">
        <v>1011961.68565169</v>
      </c>
      <c r="U13" s="86">
        <v>1143414.92693913</v>
      </c>
      <c r="V13" s="86">
        <v>795678.20255669</v>
      </c>
      <c r="W13" s="86">
        <v>2131801.01856742</v>
      </c>
      <c r="X13" s="86">
        <v>4806642.46492265</v>
      </c>
      <c r="Y13" s="86">
        <v>39299088.66585597</v>
      </c>
      <c r="Z13" s="11"/>
      <c r="AA13" s="85"/>
    </row>
    <row r="14" spans="2:27" s="3" customFormat="1" ht="12">
      <c r="B14" s="84" t="s">
        <v>141</v>
      </c>
      <c r="C14" s="86">
        <v>765685.525689852</v>
      </c>
      <c r="D14" s="86">
        <v>1441480.37463408</v>
      </c>
      <c r="E14" s="86">
        <v>1136515.61662372</v>
      </c>
      <c r="F14" s="86">
        <v>1014267.92528035</v>
      </c>
      <c r="G14" s="86">
        <v>1008617.27828939</v>
      </c>
      <c r="H14" s="86">
        <v>1079375.25730608</v>
      </c>
      <c r="I14" s="86">
        <v>2154864.35405254</v>
      </c>
      <c r="J14" s="86">
        <v>1274208.37292211</v>
      </c>
      <c r="K14" s="86">
        <v>1221754.83511828</v>
      </c>
      <c r="L14" s="86">
        <v>1537312.46359026</v>
      </c>
      <c r="M14" s="86">
        <v>1370105.41713168</v>
      </c>
      <c r="N14" s="86">
        <v>931455.776151957</v>
      </c>
      <c r="O14" s="86">
        <v>899837.230882108</v>
      </c>
      <c r="P14" s="86">
        <v>889761.7048708</v>
      </c>
      <c r="Q14" s="86">
        <v>1464629.64121783</v>
      </c>
      <c r="R14" s="86">
        <v>481361.931700062</v>
      </c>
      <c r="S14" s="86">
        <v>1114424.20153756</v>
      </c>
      <c r="T14" s="86">
        <v>472768.028932744</v>
      </c>
      <c r="U14" s="86">
        <v>623872.479760346</v>
      </c>
      <c r="V14" s="86">
        <v>920974.308942273</v>
      </c>
      <c r="W14" s="86">
        <v>1017170.00008158</v>
      </c>
      <c r="X14" s="86">
        <v>2175105.60127442</v>
      </c>
      <c r="Y14" s="86">
        <v>24995548.325990025</v>
      </c>
      <c r="Z14" s="11"/>
      <c r="AA14" s="85"/>
    </row>
    <row r="15" spans="2:27" s="3" customFormat="1" ht="12">
      <c r="B15" s="84" t="s">
        <v>142</v>
      </c>
      <c r="C15" s="83">
        <v>311372.904630499</v>
      </c>
      <c r="D15" s="83">
        <v>536584.509296319</v>
      </c>
      <c r="E15" s="83">
        <v>469101.708117398</v>
      </c>
      <c r="F15" s="83">
        <v>462861.449339654</v>
      </c>
      <c r="G15" s="83">
        <v>694324.540086558</v>
      </c>
      <c r="H15" s="83">
        <v>582826.513338216</v>
      </c>
      <c r="I15" s="83">
        <v>553071.491457771</v>
      </c>
      <c r="J15" s="83">
        <v>298310.544648194</v>
      </c>
      <c r="K15" s="83">
        <v>534606.016462386</v>
      </c>
      <c r="L15" s="83">
        <v>843348.537624107</v>
      </c>
      <c r="M15" s="83">
        <v>1028563.1685678</v>
      </c>
      <c r="N15" s="83">
        <v>640960.734898887</v>
      </c>
      <c r="O15" s="83">
        <v>634143.463567754</v>
      </c>
      <c r="P15" s="83">
        <v>605392.926253915</v>
      </c>
      <c r="Q15" s="83">
        <v>1130696.82849259</v>
      </c>
      <c r="R15" s="83">
        <v>264392.395472984</v>
      </c>
      <c r="S15" s="83">
        <v>854242.271814953</v>
      </c>
      <c r="T15" s="83">
        <v>288486.221403337</v>
      </c>
      <c r="U15" s="83">
        <v>431603.870936081</v>
      </c>
      <c r="V15" s="83">
        <v>354380.576896571</v>
      </c>
      <c r="W15" s="83">
        <v>709254.666841329</v>
      </c>
      <c r="X15" s="83">
        <v>1497474.65985268</v>
      </c>
      <c r="Y15" s="83">
        <v>13725999.999999981</v>
      </c>
      <c r="Z15" s="11"/>
      <c r="AA15" s="85"/>
    </row>
    <row r="16" spans="2:27" s="3" customFormat="1" ht="12">
      <c r="B16" s="84" t="s">
        <v>143</v>
      </c>
      <c r="C16" s="83">
        <v>215586.866216245</v>
      </c>
      <c r="D16" s="83">
        <v>326404.669819374</v>
      </c>
      <c r="E16" s="83">
        <v>217562.188550583</v>
      </c>
      <c r="F16" s="83">
        <v>218999.741761668</v>
      </c>
      <c r="G16" s="83">
        <v>256610.11272901</v>
      </c>
      <c r="H16" s="83">
        <v>280900.142873174</v>
      </c>
      <c r="I16" s="83">
        <v>257445.192069665</v>
      </c>
      <c r="J16" s="83">
        <v>202563.997645372</v>
      </c>
      <c r="K16" s="83">
        <v>287075.451285792</v>
      </c>
      <c r="L16" s="83">
        <v>421867.288587434</v>
      </c>
      <c r="M16" s="83">
        <v>492704.330429323</v>
      </c>
      <c r="N16" s="83">
        <v>359690.62233773</v>
      </c>
      <c r="O16" s="83">
        <v>320041.370149949</v>
      </c>
      <c r="P16" s="83">
        <v>218616.546495413</v>
      </c>
      <c r="Q16" s="83">
        <v>595252.920297566</v>
      </c>
      <c r="R16" s="83">
        <v>154281.329314763</v>
      </c>
      <c r="S16" s="83">
        <v>412868.134473242</v>
      </c>
      <c r="T16" s="83">
        <v>180251.808376319</v>
      </c>
      <c r="U16" s="83">
        <v>203666.414675104</v>
      </c>
      <c r="V16" s="83">
        <v>141727.139406567</v>
      </c>
      <c r="W16" s="83">
        <v>379718.910452421</v>
      </c>
      <c r="X16" s="83">
        <v>856164.822053277</v>
      </c>
      <c r="Y16" s="83">
        <v>6999999.999999992</v>
      </c>
      <c r="Z16" s="11"/>
      <c r="AA16" s="85"/>
    </row>
    <row r="17" spans="2:27" s="3" customFormat="1" ht="12.75">
      <c r="B17" s="82" t="s">
        <v>144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11"/>
      <c r="AA17" s="85"/>
    </row>
    <row r="18" spans="2:27" s="3" customFormat="1" ht="12">
      <c r="B18" s="84" t="s">
        <v>145</v>
      </c>
      <c r="C18" s="86">
        <v>336182.980222809</v>
      </c>
      <c r="D18" s="86">
        <v>704004.062830085</v>
      </c>
      <c r="E18" s="86">
        <v>560390.620727119</v>
      </c>
      <c r="F18" s="86">
        <v>512483.00745079</v>
      </c>
      <c r="G18" s="86">
        <v>803748.446388989</v>
      </c>
      <c r="H18" s="86">
        <v>758205.753017639</v>
      </c>
      <c r="I18" s="86">
        <v>606879.728017378</v>
      </c>
      <c r="J18" s="86">
        <v>493646.513228894</v>
      </c>
      <c r="K18" s="86">
        <v>634229.885498775</v>
      </c>
      <c r="L18" s="86">
        <v>977219.43009983</v>
      </c>
      <c r="M18" s="86">
        <v>1437759.53643572</v>
      </c>
      <c r="N18" s="86">
        <v>760817.435750342</v>
      </c>
      <c r="O18" s="86">
        <v>768600.213649276</v>
      </c>
      <c r="P18" s="86">
        <v>680838.191196149</v>
      </c>
      <c r="Q18" s="86">
        <v>1377060.51323641</v>
      </c>
      <c r="R18" s="86">
        <v>332806.948075568</v>
      </c>
      <c r="S18" s="86">
        <v>1021914.9090387</v>
      </c>
      <c r="T18" s="86">
        <v>374645.416121617</v>
      </c>
      <c r="U18" s="86">
        <v>496407.193970491</v>
      </c>
      <c r="V18" s="86">
        <v>447866.857710916</v>
      </c>
      <c r="W18" s="86">
        <v>893479.230351984</v>
      </c>
      <c r="X18" s="86">
        <v>2322297.71086371</v>
      </c>
      <c r="Y18" s="86">
        <v>17301484.583883192</v>
      </c>
      <c r="Z18" s="11"/>
      <c r="AA18" s="85"/>
    </row>
    <row r="19" spans="2:27" s="3" customFormat="1" ht="12">
      <c r="B19" s="84" t="s">
        <v>146</v>
      </c>
      <c r="C19" s="86">
        <v>278522.461294531</v>
      </c>
      <c r="D19" s="86">
        <v>472427.19821866</v>
      </c>
      <c r="E19" s="86">
        <v>375637.135758736</v>
      </c>
      <c r="F19" s="86">
        <v>243659.516295937</v>
      </c>
      <c r="G19" s="86">
        <v>451254.022107028</v>
      </c>
      <c r="H19" s="86">
        <v>409457.079931292</v>
      </c>
      <c r="I19" s="86">
        <v>495832.364086846</v>
      </c>
      <c r="J19" s="86">
        <v>254390.853996015</v>
      </c>
      <c r="K19" s="86">
        <v>472479.999635517</v>
      </c>
      <c r="L19" s="86">
        <v>597911.717038284</v>
      </c>
      <c r="M19" s="86">
        <v>467322.713348647</v>
      </c>
      <c r="N19" s="86">
        <v>356831.004261595</v>
      </c>
      <c r="O19" s="86">
        <v>344105.995045972</v>
      </c>
      <c r="P19" s="86">
        <v>247768.068887179</v>
      </c>
      <c r="Q19" s="86">
        <v>638179.246543201</v>
      </c>
      <c r="R19" s="86">
        <v>135596.187856868</v>
      </c>
      <c r="S19" s="86">
        <v>546401.941864045</v>
      </c>
      <c r="T19" s="86">
        <v>220027.277935732</v>
      </c>
      <c r="U19" s="86">
        <v>179296.198474245</v>
      </c>
      <c r="V19" s="86">
        <v>340164.593856092</v>
      </c>
      <c r="W19" s="86">
        <v>225997.046242226</v>
      </c>
      <c r="X19" s="86">
        <v>332470.260413299</v>
      </c>
      <c r="Y19" s="86">
        <v>8085732.883091947</v>
      </c>
      <c r="Z19" s="11"/>
      <c r="AA19" s="85"/>
    </row>
    <row r="20" spans="2:27" s="3" customFormat="1" ht="12">
      <c r="B20" s="84" t="s">
        <v>147</v>
      </c>
      <c r="C20" s="86">
        <v>158628.944262044</v>
      </c>
      <c r="D20" s="86">
        <v>272911.279780342</v>
      </c>
      <c r="E20" s="86">
        <v>266349.833811098</v>
      </c>
      <c r="F20" s="86">
        <v>217708.583752559</v>
      </c>
      <c r="G20" s="86">
        <v>329563.283633562</v>
      </c>
      <c r="H20" s="86">
        <v>305594.968147033</v>
      </c>
      <c r="I20" s="86">
        <v>282761.229976841</v>
      </c>
      <c r="J20" s="86">
        <v>166647.823434089</v>
      </c>
      <c r="K20" s="86">
        <v>275882.454030935</v>
      </c>
      <c r="L20" s="86">
        <v>410962.084595018</v>
      </c>
      <c r="M20" s="86">
        <v>550058.754404125</v>
      </c>
      <c r="N20" s="86">
        <v>326890.90025287</v>
      </c>
      <c r="O20" s="86">
        <v>316668.512636744</v>
      </c>
      <c r="P20" s="86">
        <v>272767.192323801</v>
      </c>
      <c r="Q20" s="86">
        <v>541565.631058124</v>
      </c>
      <c r="R20" s="86">
        <v>136442.998009882</v>
      </c>
      <c r="S20" s="86">
        <v>410591.495935206</v>
      </c>
      <c r="T20" s="86">
        <v>167283.640505239</v>
      </c>
      <c r="U20" s="86">
        <v>205716.11279723</v>
      </c>
      <c r="V20" s="86">
        <v>195215.142513178</v>
      </c>
      <c r="W20" s="86">
        <v>330465.697011583</v>
      </c>
      <c r="X20" s="86">
        <v>795273.764792852</v>
      </c>
      <c r="Y20" s="86">
        <v>6935950.327664357</v>
      </c>
      <c r="Z20" s="11"/>
      <c r="AA20" s="85"/>
    </row>
    <row r="21" spans="2:27" s="3" customFormat="1" ht="12">
      <c r="B21" s="84" t="s">
        <v>148</v>
      </c>
      <c r="C21" s="86">
        <v>62579.1725200684</v>
      </c>
      <c r="D21" s="86">
        <v>108350.774814115</v>
      </c>
      <c r="E21" s="86">
        <v>93153.6152267585</v>
      </c>
      <c r="F21" s="86">
        <v>91233.4214396362</v>
      </c>
      <c r="G21" s="86">
        <v>134748.271698948</v>
      </c>
      <c r="H21" s="86">
        <v>114333.139627346</v>
      </c>
      <c r="I21" s="86">
        <v>113728.281665066</v>
      </c>
      <c r="J21" s="86">
        <v>62637.1522222799</v>
      </c>
      <c r="K21" s="86">
        <v>106449.529350849</v>
      </c>
      <c r="L21" s="86">
        <v>166031.888936263</v>
      </c>
      <c r="M21" s="86">
        <v>199987.76641251</v>
      </c>
      <c r="N21" s="86">
        <v>125182.845747743</v>
      </c>
      <c r="O21" s="86">
        <v>123634.485934081</v>
      </c>
      <c r="P21" s="86">
        <v>117327.192615811</v>
      </c>
      <c r="Q21" s="86">
        <v>219994.690115778</v>
      </c>
      <c r="R21" s="86">
        <v>51869.4230113876</v>
      </c>
      <c r="S21" s="86">
        <v>165968.402792245</v>
      </c>
      <c r="T21" s="86">
        <v>56698.07881439</v>
      </c>
      <c r="U21" s="86">
        <v>83869.148651114</v>
      </c>
      <c r="V21" s="86">
        <v>70809.3620610956</v>
      </c>
      <c r="W21" s="86">
        <v>138194.873718027</v>
      </c>
      <c r="X21" s="86">
        <v>292430.687984958</v>
      </c>
      <c r="Y21" s="86">
        <v>2699212.2053604703</v>
      </c>
      <c r="Z21" s="11"/>
      <c r="AA21" s="85"/>
    </row>
    <row r="22" spans="2:27" s="3" customFormat="1" ht="12.75">
      <c r="B22" s="82" t="s">
        <v>149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11"/>
      <c r="AA22" s="85"/>
    </row>
    <row r="23" spans="2:27" s="3" customFormat="1" ht="12">
      <c r="B23" s="84" t="s">
        <v>150</v>
      </c>
      <c r="C23" s="86">
        <v>13849285.702581</v>
      </c>
      <c r="D23" s="86">
        <v>25129260.6545152</v>
      </c>
      <c r="E23" s="86">
        <v>26354623.4187069</v>
      </c>
      <c r="F23" s="86">
        <v>20083614.7038964</v>
      </c>
      <c r="G23" s="86">
        <v>23498163.1915981</v>
      </c>
      <c r="H23" s="86">
        <v>22320937.474276</v>
      </c>
      <c r="I23" s="86">
        <v>28531009.5738921</v>
      </c>
      <c r="J23" s="86">
        <v>15162688.2192379</v>
      </c>
      <c r="K23" s="86">
        <v>23547373.3566717</v>
      </c>
      <c r="L23" s="86">
        <v>37426058.8632324</v>
      </c>
      <c r="M23" s="86">
        <v>43670426.3639595</v>
      </c>
      <c r="N23" s="86">
        <v>27984348.538199</v>
      </c>
      <c r="O23" s="86">
        <v>23066519.4753852</v>
      </c>
      <c r="P23" s="86">
        <v>20280686.9294922</v>
      </c>
      <c r="Q23" s="86">
        <v>42267550.0910304</v>
      </c>
      <c r="R23" s="86">
        <v>10402783.4532457</v>
      </c>
      <c r="S23" s="86">
        <v>29246420.2414636</v>
      </c>
      <c r="T23" s="86">
        <v>13508134.911312</v>
      </c>
      <c r="U23" s="86">
        <v>16450788.9832357</v>
      </c>
      <c r="V23" s="86">
        <v>15913764.6425854</v>
      </c>
      <c r="W23" s="86">
        <v>23123244.3187156</v>
      </c>
      <c r="X23" s="86">
        <v>46869620.1610903</v>
      </c>
      <c r="Y23" s="86">
        <v>548687303.2683222</v>
      </c>
      <c r="Z23" s="11"/>
      <c r="AA23" s="85"/>
    </row>
    <row r="24" spans="2:27" s="3" customFormat="1" ht="12">
      <c r="B24" s="84" t="s">
        <v>151</v>
      </c>
      <c r="C24" s="86">
        <v>11249347.370482</v>
      </c>
      <c r="D24" s="86">
        <v>20042053.0887205</v>
      </c>
      <c r="E24" s="86">
        <v>18376379.2245278</v>
      </c>
      <c r="F24" s="86">
        <v>16039821.1144696</v>
      </c>
      <c r="G24" s="86">
        <v>24490836.5451566</v>
      </c>
      <c r="H24" s="86">
        <v>22954181.678267</v>
      </c>
      <c r="I24" s="86">
        <v>21426321.4385933</v>
      </c>
      <c r="J24" s="86">
        <v>12921763.4809471</v>
      </c>
      <c r="K24" s="86">
        <v>19578874.5256803</v>
      </c>
      <c r="L24" s="86">
        <v>30584877.4273274</v>
      </c>
      <c r="M24" s="86">
        <v>42063254.7600263</v>
      </c>
      <c r="N24" s="86">
        <v>25442942.0289632</v>
      </c>
      <c r="O24" s="86">
        <v>24247635.9228818</v>
      </c>
      <c r="P24" s="86">
        <v>20281972.7603599</v>
      </c>
      <c r="Q24" s="86">
        <v>41836638.9726159</v>
      </c>
      <c r="R24" s="86">
        <v>10760543.7186854</v>
      </c>
      <c r="S24" s="86">
        <v>31580678.2316268</v>
      </c>
      <c r="T24" s="86">
        <v>12703290.825781</v>
      </c>
      <c r="U24" s="86">
        <v>15749588.6253558</v>
      </c>
      <c r="V24" s="86">
        <v>14008950.1938571</v>
      </c>
      <c r="W24" s="86">
        <v>25447818.1618208</v>
      </c>
      <c r="X24" s="86">
        <v>64485102.8459868</v>
      </c>
      <c r="Y24" s="86">
        <v>526272872.9421323</v>
      </c>
      <c r="Z24" s="11"/>
      <c r="AA24" s="85"/>
    </row>
    <row r="25" spans="2:27" s="3" customFormat="1" ht="12">
      <c r="B25" s="84" t="s">
        <v>152</v>
      </c>
      <c r="C25" s="86">
        <v>9305853.83515132</v>
      </c>
      <c r="D25" s="86">
        <v>14653916.177562</v>
      </c>
      <c r="E25" s="86">
        <v>14783995.8946458</v>
      </c>
      <c r="F25" s="86">
        <v>15199814.8134644</v>
      </c>
      <c r="G25" s="86">
        <v>18848789.8093204</v>
      </c>
      <c r="H25" s="86">
        <v>21132780.5213363</v>
      </c>
      <c r="I25" s="86">
        <v>13454861.3999888</v>
      </c>
      <c r="J25" s="86">
        <v>8156622.4679856</v>
      </c>
      <c r="K25" s="86">
        <v>17682248.6980549</v>
      </c>
      <c r="L25" s="86">
        <v>25338379.1069139</v>
      </c>
      <c r="M25" s="86">
        <v>36576590.0410752</v>
      </c>
      <c r="N25" s="86">
        <v>23593558.4460168</v>
      </c>
      <c r="O25" s="86">
        <v>21080962.4033431</v>
      </c>
      <c r="P25" s="86">
        <v>16413633.0033699</v>
      </c>
      <c r="Q25" s="86">
        <v>41834713.7702585</v>
      </c>
      <c r="R25" s="86">
        <v>11920610.045468</v>
      </c>
      <c r="S25" s="86">
        <v>31315385.1487584</v>
      </c>
      <c r="T25" s="86">
        <v>13247898.2056758</v>
      </c>
      <c r="U25" s="86">
        <v>16285218.8346271</v>
      </c>
      <c r="V25" s="86">
        <v>8333496.88766483</v>
      </c>
      <c r="W25" s="86">
        <v>29124836.4480682</v>
      </c>
      <c r="X25" s="86">
        <v>62811272.6011513</v>
      </c>
      <c r="Y25" s="86">
        <v>471095438.5599005</v>
      </c>
      <c r="Z25" s="11"/>
      <c r="AA25" s="85"/>
    </row>
    <row r="26" spans="2:27" s="3" customFormat="1" ht="12">
      <c r="B26" s="84" t="s">
        <v>153</v>
      </c>
      <c r="C26" s="86">
        <v>727639.746873916</v>
      </c>
      <c r="D26" s="86">
        <v>1810630.76219537</v>
      </c>
      <c r="E26" s="86">
        <v>1172554.26604309</v>
      </c>
      <c r="F26" s="86">
        <v>784573.830694383</v>
      </c>
      <c r="G26" s="86">
        <v>1508398.42218291</v>
      </c>
      <c r="H26" s="86">
        <v>1725831.351106</v>
      </c>
      <c r="I26" s="86">
        <v>1224858.07103689</v>
      </c>
      <c r="J26" s="86">
        <v>595131.448467376</v>
      </c>
      <c r="K26" s="86">
        <v>1261430.94883693</v>
      </c>
      <c r="L26" s="86">
        <v>2753042.88693715</v>
      </c>
      <c r="M26" s="86">
        <v>1459551.98133071</v>
      </c>
      <c r="N26" s="86">
        <v>1285289.00859793</v>
      </c>
      <c r="O26" s="86">
        <v>1217227.32262856</v>
      </c>
      <c r="P26" s="86">
        <v>780253.356153946</v>
      </c>
      <c r="Q26" s="86">
        <v>2413598.84392705</v>
      </c>
      <c r="R26" s="86">
        <v>563044.373605394</v>
      </c>
      <c r="S26" s="86">
        <v>1165607.97572047</v>
      </c>
      <c r="T26" s="86">
        <v>469836.899232417</v>
      </c>
      <c r="U26" s="86">
        <v>873176.410137344</v>
      </c>
      <c r="V26" s="86">
        <v>442556.929680356</v>
      </c>
      <c r="W26" s="86">
        <v>994774.640849172</v>
      </c>
      <c r="X26" s="86">
        <v>1770990.52376258</v>
      </c>
      <c r="Y26" s="86">
        <v>26999999.999999944</v>
      </c>
      <c r="Z26" s="11"/>
      <c r="AA26" s="85"/>
    </row>
    <row r="27" spans="2:27" s="3" customFormat="1" ht="12">
      <c r="B27" s="84" t="s">
        <v>154</v>
      </c>
      <c r="C27" s="86">
        <v>424500.277315113</v>
      </c>
      <c r="D27" s="86">
        <v>744659.92321289</v>
      </c>
      <c r="E27" s="86">
        <v>733621.593306842</v>
      </c>
      <c r="F27" s="86">
        <v>629730.211413404</v>
      </c>
      <c r="G27" s="86">
        <v>825198.181642531</v>
      </c>
      <c r="H27" s="86">
        <v>822717.581864809</v>
      </c>
      <c r="I27" s="86">
        <v>781142.716956745</v>
      </c>
      <c r="J27" s="86">
        <v>445009.798512505</v>
      </c>
      <c r="K27" s="86">
        <v>749969.488817173</v>
      </c>
      <c r="L27" s="86">
        <v>1161052.19673859</v>
      </c>
      <c r="M27" s="86">
        <v>1495010.12516666</v>
      </c>
      <c r="N27" s="86">
        <v>945977.353660096</v>
      </c>
      <c r="O27" s="86">
        <v>840581.48667059</v>
      </c>
      <c r="P27" s="86">
        <v>697521.705163661</v>
      </c>
      <c r="Q27" s="86">
        <v>1550231.0281107</v>
      </c>
      <c r="R27" s="86">
        <v>406379.487859202</v>
      </c>
      <c r="S27" s="86">
        <v>1126809.66176621</v>
      </c>
      <c r="T27" s="86">
        <v>482382.939249973</v>
      </c>
      <c r="U27" s="86">
        <v>596222.927016733</v>
      </c>
      <c r="V27" s="86">
        <v>467483.413805943</v>
      </c>
      <c r="W27" s="86">
        <v>950340.922943734</v>
      </c>
      <c r="X27" s="86">
        <v>2123456.97880586</v>
      </c>
      <c r="Y27" s="86">
        <v>18999999.999999966</v>
      </c>
      <c r="Z27" s="11"/>
      <c r="AA27" s="85"/>
    </row>
    <row r="28" spans="2:27" s="3" customFormat="1" ht="12">
      <c r="B28" s="84" t="s">
        <v>155</v>
      </c>
      <c r="C28" s="86">
        <v>169046.784459344</v>
      </c>
      <c r="D28" s="86">
        <v>296542.481270128</v>
      </c>
      <c r="E28" s="86">
        <v>292146.738143124</v>
      </c>
      <c r="F28" s="86">
        <v>250774.553057162</v>
      </c>
      <c r="G28" s="86">
        <v>328614.859878682</v>
      </c>
      <c r="H28" s="86">
        <v>327627.022088311</v>
      </c>
      <c r="I28" s="86">
        <v>311070.855690751</v>
      </c>
      <c r="J28" s="86">
        <v>177214.196342201</v>
      </c>
      <c r="K28" s="86">
        <v>298656.885053223</v>
      </c>
      <c r="L28" s="86">
        <v>462360.452835277</v>
      </c>
      <c r="M28" s="86">
        <v>595350.975957038</v>
      </c>
      <c r="N28" s="86">
        <v>376712.191612756</v>
      </c>
      <c r="O28" s="86">
        <v>334740.882376943</v>
      </c>
      <c r="P28" s="86">
        <v>277770.846451029</v>
      </c>
      <c r="Q28" s="86">
        <v>617341.341043897</v>
      </c>
      <c r="R28" s="86">
        <v>161830.626183168</v>
      </c>
      <c r="S28" s="86">
        <v>448724.20631636</v>
      </c>
      <c r="T28" s="86">
        <v>192097.129533139</v>
      </c>
      <c r="U28" s="86">
        <v>237431.101978525</v>
      </c>
      <c r="V28" s="86">
        <v>186163.760343809</v>
      </c>
      <c r="W28" s="86">
        <v>378449.875651103</v>
      </c>
      <c r="X28" s="86">
        <v>845614.463376242</v>
      </c>
      <c r="Y28" s="86">
        <v>7566282.229642211</v>
      </c>
      <c r="Z28" s="11"/>
      <c r="AA28" s="85"/>
    </row>
    <row r="29" spans="2:27" s="3" customFormat="1" ht="12">
      <c r="B29" s="84" t="s">
        <v>156</v>
      </c>
      <c r="C29" s="86">
        <v>146473.305703368</v>
      </c>
      <c r="D29" s="86">
        <v>230651.327868474</v>
      </c>
      <c r="E29" s="86">
        <v>232698.770962224</v>
      </c>
      <c r="F29" s="86">
        <v>239243.723493424</v>
      </c>
      <c r="G29" s="86">
        <v>296678.26303595</v>
      </c>
      <c r="H29" s="86">
        <v>332628.072232509</v>
      </c>
      <c r="I29" s="86">
        <v>211778.313086407</v>
      </c>
      <c r="J29" s="86">
        <v>128384.506937701</v>
      </c>
      <c r="K29" s="86">
        <v>278317.010448841</v>
      </c>
      <c r="L29" s="86">
        <v>398823.817212308</v>
      </c>
      <c r="M29" s="86">
        <v>575712.250544508</v>
      </c>
      <c r="N29" s="86">
        <v>371360.496318985</v>
      </c>
      <c r="O29" s="86">
        <v>331812.459697407</v>
      </c>
      <c r="P29" s="86">
        <v>258349.113063026</v>
      </c>
      <c r="Q29" s="86">
        <v>658474.646994536</v>
      </c>
      <c r="R29" s="86">
        <v>187629.334211662</v>
      </c>
      <c r="S29" s="86">
        <v>492901.356862784</v>
      </c>
      <c r="T29" s="86">
        <v>208520.730948651</v>
      </c>
      <c r="U29" s="86">
        <v>256327.885550957</v>
      </c>
      <c r="V29" s="86">
        <v>131168.494458214</v>
      </c>
      <c r="W29" s="86">
        <v>458422.316553519</v>
      </c>
      <c r="X29" s="86">
        <v>988643.803814534</v>
      </c>
      <c r="Y29" s="86">
        <v>7414999.999999991</v>
      </c>
      <c r="Z29" s="11"/>
      <c r="AA29" s="85"/>
    </row>
    <row r="30" spans="2:27" s="3" customFormat="1" ht="12">
      <c r="B30" s="84" t="s">
        <v>116</v>
      </c>
      <c r="C30" s="86">
        <v>345253.625567069</v>
      </c>
      <c r="D30" s="86">
        <v>624980.913354428</v>
      </c>
      <c r="E30" s="86">
        <v>644910.156101917</v>
      </c>
      <c r="F30" s="86">
        <v>499580.094602646</v>
      </c>
      <c r="G30" s="86">
        <v>607357.557703207</v>
      </c>
      <c r="H30" s="86">
        <v>575693.983748593</v>
      </c>
      <c r="I30" s="86">
        <v>704282.157581969</v>
      </c>
      <c r="J30" s="86">
        <v>380412.350796235</v>
      </c>
      <c r="K30" s="86">
        <v>588824.507324513</v>
      </c>
      <c r="L30" s="86">
        <v>933744.735969251</v>
      </c>
      <c r="M30" s="86">
        <v>1114975.83266382</v>
      </c>
      <c r="N30" s="86">
        <v>708453.726601344</v>
      </c>
      <c r="O30" s="86">
        <v>597025.56428689</v>
      </c>
      <c r="P30" s="86">
        <v>520781.787454156</v>
      </c>
      <c r="Q30" s="86">
        <v>1083645.80295066</v>
      </c>
      <c r="R30" s="86">
        <v>268554.960937636</v>
      </c>
      <c r="S30" s="86">
        <v>760317.262702085</v>
      </c>
      <c r="T30" s="86">
        <v>343656.411294054</v>
      </c>
      <c r="U30" s="86">
        <v>419632.786385242</v>
      </c>
      <c r="V30" s="86">
        <v>401040.020496503</v>
      </c>
      <c r="W30" s="86">
        <v>603044.937546493</v>
      </c>
      <c r="X30" s="86">
        <v>1273830.82393126</v>
      </c>
      <c r="Y30" s="86">
        <v>13999999.999999972</v>
      </c>
      <c r="Z30" s="11"/>
      <c r="AA30" s="85"/>
    </row>
    <row r="31" spans="2:27" s="3" customFormat="1" ht="12">
      <c r="B31" s="84" t="s">
        <v>157</v>
      </c>
      <c r="C31" s="83">
        <v>67026.3595760706</v>
      </c>
      <c r="D31" s="83">
        <v>117577.882612561</v>
      </c>
      <c r="E31" s="83">
        <v>115834.988416869</v>
      </c>
      <c r="F31" s="83">
        <v>99431.0860126428</v>
      </c>
      <c r="G31" s="83">
        <v>130294.449733031</v>
      </c>
      <c r="H31" s="83">
        <v>129902.776083917</v>
      </c>
      <c r="I31" s="83">
        <v>123338.323730012</v>
      </c>
      <c r="J31" s="83">
        <v>70264.7050282903</v>
      </c>
      <c r="K31" s="83">
        <v>118416.235076395</v>
      </c>
      <c r="L31" s="83">
        <v>183324.031063988</v>
      </c>
      <c r="M31" s="83">
        <v>236054.230289473</v>
      </c>
      <c r="N31" s="83">
        <v>149364.845314752</v>
      </c>
      <c r="O31" s="83">
        <v>132723.392632198</v>
      </c>
      <c r="P31" s="83">
        <v>110135.006078472</v>
      </c>
      <c r="Q31" s="83">
        <v>244773.320228006</v>
      </c>
      <c r="R31" s="83">
        <v>64165.1822935583</v>
      </c>
      <c r="S31" s="83">
        <v>177917.315015717</v>
      </c>
      <c r="T31" s="83">
        <v>76165.7272499958</v>
      </c>
      <c r="U31" s="83">
        <v>94140.4621605369</v>
      </c>
      <c r="V31" s="83">
        <v>73813.1706009384</v>
      </c>
      <c r="W31" s="83">
        <v>150053.829938484</v>
      </c>
      <c r="X31" s="83">
        <v>335282.680864084</v>
      </c>
      <c r="Y31" s="83">
        <v>2999999.999999992</v>
      </c>
      <c r="Z31" s="11"/>
      <c r="AA31" s="85"/>
    </row>
    <row r="32" spans="2:27" s="3" customFormat="1" ht="12.75">
      <c r="B32" s="82" t="s">
        <v>158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11"/>
      <c r="AA32" s="85"/>
    </row>
    <row r="33" spans="2:27" s="3" customFormat="1" ht="12">
      <c r="B33" s="84" t="s">
        <v>159</v>
      </c>
      <c r="C33" s="86">
        <v>3787547.64351504</v>
      </c>
      <c r="D33" s="86">
        <v>8333154.10508898</v>
      </c>
      <c r="E33" s="86">
        <v>5322245.66234399</v>
      </c>
      <c r="F33" s="86">
        <v>4998573.32255754</v>
      </c>
      <c r="G33" s="86">
        <v>5995448.53098878</v>
      </c>
      <c r="H33" s="86">
        <v>4669337.41596203</v>
      </c>
      <c r="I33" s="86">
        <v>9898545.03697213</v>
      </c>
      <c r="J33" s="86">
        <v>4969162.47901743</v>
      </c>
      <c r="K33" s="86">
        <v>6687708.47825707</v>
      </c>
      <c r="L33" s="86">
        <v>9436038.61321159</v>
      </c>
      <c r="M33" s="86">
        <v>7476676.82100086</v>
      </c>
      <c r="N33" s="86">
        <v>4703687.81950388</v>
      </c>
      <c r="O33" s="86">
        <v>5010880.28115276</v>
      </c>
      <c r="P33" s="86">
        <v>4706936.42668891</v>
      </c>
      <c r="Q33" s="86">
        <v>7854553.33585183</v>
      </c>
      <c r="R33" s="86">
        <v>1554118.30604779</v>
      </c>
      <c r="S33" s="86">
        <v>6142259.95321832</v>
      </c>
      <c r="T33" s="86">
        <v>2575694.95607747</v>
      </c>
      <c r="U33" s="86">
        <v>2505566.91205725</v>
      </c>
      <c r="V33" s="86">
        <v>3843992.7100326</v>
      </c>
      <c r="W33" s="86">
        <v>4430189.83656531</v>
      </c>
      <c r="X33" s="86">
        <v>10834252.8489228</v>
      </c>
      <c r="Y33" s="86">
        <v>125736571.49503437</v>
      </c>
      <c r="Z33" s="11"/>
      <c r="AA33" s="85"/>
    </row>
    <row r="34" spans="2:27" s="3" customFormat="1" ht="12">
      <c r="B34" s="84" t="s">
        <v>160</v>
      </c>
      <c r="C34" s="86">
        <v>728941.553000069</v>
      </c>
      <c r="D34" s="86">
        <v>1301004.45976744</v>
      </c>
      <c r="E34" s="86">
        <v>1222083.91380988</v>
      </c>
      <c r="F34" s="86">
        <v>846359.92625399</v>
      </c>
      <c r="G34" s="86">
        <v>1468544.0427899</v>
      </c>
      <c r="H34" s="86">
        <v>971255.762117399</v>
      </c>
      <c r="I34" s="86">
        <v>1110292.14608389</v>
      </c>
      <c r="J34" s="86">
        <v>501730.337668238</v>
      </c>
      <c r="K34" s="86">
        <v>1166558.2013632</v>
      </c>
      <c r="L34" s="86">
        <v>1505487.15013776</v>
      </c>
      <c r="M34" s="86">
        <v>2117306.46701696</v>
      </c>
      <c r="N34" s="86">
        <v>1415387.4274076</v>
      </c>
      <c r="O34" s="86">
        <v>1424567.67853212</v>
      </c>
      <c r="P34" s="86">
        <v>1170630.08694262</v>
      </c>
      <c r="Q34" s="86">
        <v>2165650.8539872</v>
      </c>
      <c r="R34" s="86">
        <v>546521.079041896</v>
      </c>
      <c r="S34" s="86">
        <v>2037053.30396068</v>
      </c>
      <c r="T34" s="86">
        <v>943122.734477745</v>
      </c>
      <c r="U34" s="86">
        <v>1006940.2866498</v>
      </c>
      <c r="V34" s="86">
        <v>806899.653275214</v>
      </c>
      <c r="W34" s="86">
        <v>1468247.90565685</v>
      </c>
      <c r="X34" s="86">
        <v>3133501.03907454</v>
      </c>
      <c r="Y34" s="86">
        <v>29058086.009014986</v>
      </c>
      <c r="Z34" s="11"/>
      <c r="AA34" s="85"/>
    </row>
    <row r="35" spans="2:27" s="3" customFormat="1" ht="12">
      <c r="B35" s="84" t="s">
        <v>161</v>
      </c>
      <c r="C35" s="86">
        <v>451397.189723689</v>
      </c>
      <c r="D35" s="86">
        <v>737707.531408291</v>
      </c>
      <c r="E35" s="86">
        <v>619146.960425132</v>
      </c>
      <c r="F35" s="86">
        <v>423364.551082897</v>
      </c>
      <c r="G35" s="86">
        <v>722684.835218528</v>
      </c>
      <c r="H35" s="86">
        <v>604383.441080001</v>
      </c>
      <c r="I35" s="86">
        <v>844145.769430845</v>
      </c>
      <c r="J35" s="86">
        <v>425314.4346195</v>
      </c>
      <c r="K35" s="86">
        <v>702421.107535937</v>
      </c>
      <c r="L35" s="86">
        <v>1007282.8326505</v>
      </c>
      <c r="M35" s="86">
        <v>761010.810024535</v>
      </c>
      <c r="N35" s="86">
        <v>585625.85567999</v>
      </c>
      <c r="O35" s="86">
        <v>471652.81115907</v>
      </c>
      <c r="P35" s="86">
        <v>435566.597826891</v>
      </c>
      <c r="Q35" s="86">
        <v>1004360.55967356</v>
      </c>
      <c r="R35" s="86">
        <v>207257.506520912</v>
      </c>
      <c r="S35" s="86">
        <v>812806.035043204</v>
      </c>
      <c r="T35" s="86">
        <v>308853.783126276</v>
      </c>
      <c r="U35" s="86">
        <v>235064.258428801</v>
      </c>
      <c r="V35" s="86">
        <v>426586.264206223</v>
      </c>
      <c r="W35" s="86">
        <v>380269.145617263</v>
      </c>
      <c r="X35" s="86">
        <v>550173.855084103</v>
      </c>
      <c r="Y35" s="86">
        <v>12717076.135566149</v>
      </c>
      <c r="Z35" s="11"/>
      <c r="AA35" s="85"/>
    </row>
    <row r="36" spans="2:27" s="3" customFormat="1" ht="12">
      <c r="B36" s="84" t="s">
        <v>162</v>
      </c>
      <c r="C36" s="86">
        <v>230016.276642218</v>
      </c>
      <c r="D36" s="86">
        <v>368368.744906651</v>
      </c>
      <c r="E36" s="86">
        <v>400918.350132136</v>
      </c>
      <c r="F36" s="86">
        <v>296543.352201114</v>
      </c>
      <c r="G36" s="86">
        <v>437482.895714936</v>
      </c>
      <c r="H36" s="86">
        <v>370766.787628623</v>
      </c>
      <c r="I36" s="86">
        <v>459752.251566199</v>
      </c>
      <c r="J36" s="86">
        <v>236001.67164346</v>
      </c>
      <c r="K36" s="86">
        <v>405915.088942754</v>
      </c>
      <c r="L36" s="86">
        <v>578937.713078732</v>
      </c>
      <c r="M36" s="86">
        <v>652964.398311045</v>
      </c>
      <c r="N36" s="86">
        <v>404193.39717777</v>
      </c>
      <c r="O36" s="86">
        <v>394511.785089648</v>
      </c>
      <c r="P36" s="86">
        <v>368257.429134372</v>
      </c>
      <c r="Q36" s="86">
        <v>620340.163426487</v>
      </c>
      <c r="R36" s="86">
        <v>155068.570662009</v>
      </c>
      <c r="S36" s="86">
        <v>479446.713793779</v>
      </c>
      <c r="T36" s="86">
        <v>187465.3907097</v>
      </c>
      <c r="U36" s="86">
        <v>254793.852220248</v>
      </c>
      <c r="V36" s="86">
        <v>303278.73076152</v>
      </c>
      <c r="W36" s="86">
        <v>365261.435755739</v>
      </c>
      <c r="X36" s="86">
        <v>765820.370864915</v>
      </c>
      <c r="Y36" s="86">
        <v>8736105.370364055</v>
      </c>
      <c r="Z36" s="11"/>
      <c r="AA36" s="85"/>
    </row>
    <row r="37" spans="2:27" s="3" customFormat="1" ht="12">
      <c r="B37" s="84" t="s">
        <v>163</v>
      </c>
      <c r="C37" s="86">
        <v>91905.4748579405</v>
      </c>
      <c r="D37" s="86">
        <v>172331.212468348</v>
      </c>
      <c r="E37" s="86">
        <v>175721.969445123</v>
      </c>
      <c r="F37" s="86">
        <v>112574.515860999</v>
      </c>
      <c r="G37" s="86">
        <v>205101.06023108</v>
      </c>
      <c r="H37" s="86">
        <v>167775.129486047</v>
      </c>
      <c r="I37" s="86">
        <v>144320.609353068</v>
      </c>
      <c r="J37" s="86">
        <v>93947.4046396192</v>
      </c>
      <c r="K37" s="86">
        <v>174475.500732326</v>
      </c>
      <c r="L37" s="86">
        <v>239771.360487429</v>
      </c>
      <c r="M37" s="86">
        <v>297103.778848232</v>
      </c>
      <c r="N37" s="86">
        <v>199799.83174684</v>
      </c>
      <c r="O37" s="86">
        <v>192632.782683575</v>
      </c>
      <c r="P37" s="86">
        <v>160046.088429868</v>
      </c>
      <c r="Q37" s="86">
        <v>328679.425154394</v>
      </c>
      <c r="R37" s="86">
        <v>82781.3099233883</v>
      </c>
      <c r="S37" s="86">
        <v>270391.935900766</v>
      </c>
      <c r="T37" s="86">
        <v>130928.205290696</v>
      </c>
      <c r="U37" s="86">
        <v>124016.483092294</v>
      </c>
      <c r="V37" s="86">
        <v>104842.401043311</v>
      </c>
      <c r="W37" s="86">
        <v>171307.235627655</v>
      </c>
      <c r="X37" s="86">
        <v>408018.274717282</v>
      </c>
      <c r="Y37" s="86">
        <v>4048471.990020281</v>
      </c>
      <c r="Z37" s="11"/>
      <c r="AA37" s="85"/>
    </row>
    <row r="38" spans="2:27" s="3" customFormat="1" ht="12.75">
      <c r="B38" s="82" t="s">
        <v>164</v>
      </c>
      <c r="C38" s="86">
        <v>2998884.37076436</v>
      </c>
      <c r="D38" s="86">
        <v>5300590.30471951</v>
      </c>
      <c r="E38" s="86">
        <v>5002043.74596328</v>
      </c>
      <c r="F38" s="86">
        <v>4090976.74251007</v>
      </c>
      <c r="G38" s="86">
        <v>6631870.35029268</v>
      </c>
      <c r="H38" s="86">
        <v>6021059.30472972</v>
      </c>
      <c r="I38" s="86">
        <v>5629094.08329941</v>
      </c>
      <c r="J38" s="86">
        <v>3271918.14744537</v>
      </c>
      <c r="K38" s="86">
        <v>5305504.82722981</v>
      </c>
      <c r="L38" s="86">
        <v>7966996.54391738</v>
      </c>
      <c r="M38" s="86">
        <v>10504300.4135185</v>
      </c>
      <c r="N38" s="86">
        <v>6046401.14689153</v>
      </c>
      <c r="O38" s="86">
        <v>6122725.81822543</v>
      </c>
      <c r="P38" s="86">
        <v>5488196.85967798</v>
      </c>
      <c r="Q38" s="86">
        <v>10211309.4019478</v>
      </c>
      <c r="R38" s="86">
        <v>2532218.40717746</v>
      </c>
      <c r="S38" s="86">
        <v>7747680.63502288</v>
      </c>
      <c r="T38" s="86">
        <v>2964696.388084</v>
      </c>
      <c r="U38" s="86">
        <v>3935335.95135773</v>
      </c>
      <c r="V38" s="86">
        <v>3977344.43507623</v>
      </c>
      <c r="W38" s="86">
        <v>6377896.37395596</v>
      </c>
      <c r="X38" s="86">
        <v>15824719.7481926</v>
      </c>
      <c r="Y38" s="86">
        <v>133951763.9999997</v>
      </c>
      <c r="Z38" s="11"/>
      <c r="AA38" s="85"/>
    </row>
    <row r="39" spans="2:27" s="3" customFormat="1" ht="12.75">
      <c r="B39" s="82" t="s">
        <v>165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11"/>
      <c r="AA39" s="85"/>
    </row>
    <row r="40" spans="2:27" s="3" customFormat="1" ht="12">
      <c r="B40" s="84" t="s">
        <v>166</v>
      </c>
      <c r="C40" s="86">
        <v>3245311.68423222</v>
      </c>
      <c r="D40" s="86">
        <v>5551499.95418722</v>
      </c>
      <c r="E40" s="86">
        <v>5292228.5881898</v>
      </c>
      <c r="F40" s="86">
        <v>4332867.06128018</v>
      </c>
      <c r="G40" s="86">
        <v>6697138.39652445</v>
      </c>
      <c r="H40" s="86">
        <v>6171315.5718005</v>
      </c>
      <c r="I40" s="86">
        <v>5798523.1961241</v>
      </c>
      <c r="J40" s="86">
        <v>3309590.82610521</v>
      </c>
      <c r="K40" s="86">
        <v>5582017.04433539</v>
      </c>
      <c r="L40" s="86">
        <v>8313915.40797434</v>
      </c>
      <c r="M40" s="86">
        <v>10620058.5010504</v>
      </c>
      <c r="N40" s="86">
        <v>6405813.08044386</v>
      </c>
      <c r="O40" s="86">
        <v>6202914.19611737</v>
      </c>
      <c r="P40" s="86">
        <v>5424053.73307662</v>
      </c>
      <c r="Q40" s="86">
        <v>10772514.7265993</v>
      </c>
      <c r="R40" s="86">
        <v>2667699.19277389</v>
      </c>
      <c r="S40" s="86">
        <v>8207428.79713073</v>
      </c>
      <c r="T40" s="86">
        <v>3266243.1643418</v>
      </c>
      <c r="U40" s="86">
        <v>3993682.48041529</v>
      </c>
      <c r="V40" s="86">
        <v>3907071.46620518</v>
      </c>
      <c r="W40" s="86">
        <v>6486741.71868271</v>
      </c>
      <c r="X40" s="86">
        <v>15312672.2948713</v>
      </c>
      <c r="Y40" s="86">
        <v>137561301.08246186</v>
      </c>
      <c r="Z40" s="11"/>
      <c r="AA40" s="85"/>
    </row>
    <row r="41" spans="2:27" s="3" customFormat="1" ht="12">
      <c r="B41" s="84" t="s">
        <v>167</v>
      </c>
      <c r="C41" s="86">
        <v>3130837.01077992</v>
      </c>
      <c r="D41" s="86">
        <v>6698700.46159253</v>
      </c>
      <c r="E41" s="86">
        <v>3784567.60863315</v>
      </c>
      <c r="F41" s="86">
        <v>3594803.46896539</v>
      </c>
      <c r="G41" s="86">
        <v>4952162.49512874</v>
      </c>
      <c r="H41" s="86">
        <v>4492034.5461222</v>
      </c>
      <c r="I41" s="86">
        <v>7651766.62761393</v>
      </c>
      <c r="J41" s="86">
        <v>3665738.37014608</v>
      </c>
      <c r="K41" s="86">
        <v>4587514.46724482</v>
      </c>
      <c r="L41" s="86">
        <v>7101599.20920375</v>
      </c>
      <c r="M41" s="86">
        <v>7559194.70509984</v>
      </c>
      <c r="N41" s="86">
        <v>4722353.8002548</v>
      </c>
      <c r="O41" s="86">
        <v>4558723.80556871</v>
      </c>
      <c r="P41" s="86">
        <v>3982930.31946601</v>
      </c>
      <c r="Q41" s="86">
        <v>7436995.43785521</v>
      </c>
      <c r="R41" s="86">
        <v>1807409.57352245</v>
      </c>
      <c r="S41" s="86">
        <v>5601732.4086928</v>
      </c>
      <c r="T41" s="86">
        <v>2118751.21773266</v>
      </c>
      <c r="U41" s="86">
        <v>2796386.19718773</v>
      </c>
      <c r="V41" s="86">
        <v>3192719.69397413</v>
      </c>
      <c r="W41" s="86">
        <v>4580443.77631856</v>
      </c>
      <c r="X41" s="86">
        <v>11535268.8524811</v>
      </c>
      <c r="Y41" s="86">
        <v>109552634.05358453</v>
      </c>
      <c r="Z41" s="11"/>
      <c r="AA41" s="85"/>
    </row>
    <row r="42" spans="2:27" s="3" customFormat="1" ht="12">
      <c r="B42" s="84" t="s">
        <v>168</v>
      </c>
      <c r="C42" s="86">
        <v>2311644.10754506</v>
      </c>
      <c r="D42" s="86">
        <v>4955377.37113652</v>
      </c>
      <c r="E42" s="86">
        <v>4455272.50301465</v>
      </c>
      <c r="F42" s="86">
        <v>3417678.26515349</v>
      </c>
      <c r="G42" s="86">
        <v>4643240.91896629</v>
      </c>
      <c r="H42" s="86">
        <v>3970373.52615325</v>
      </c>
      <c r="I42" s="86">
        <v>4329119.9236686</v>
      </c>
      <c r="J42" s="86">
        <v>2644564.62625296</v>
      </c>
      <c r="K42" s="86">
        <v>4450472.05409821</v>
      </c>
      <c r="L42" s="86">
        <v>5468623.13294026</v>
      </c>
      <c r="M42" s="86">
        <v>7183777.93992943</v>
      </c>
      <c r="N42" s="86">
        <v>3949428.55071335</v>
      </c>
      <c r="O42" s="86">
        <v>4265078.18058221</v>
      </c>
      <c r="P42" s="86">
        <v>3856745.02303054</v>
      </c>
      <c r="Q42" s="86">
        <v>6613409.51783506</v>
      </c>
      <c r="R42" s="86">
        <v>1682141.66388223</v>
      </c>
      <c r="S42" s="86">
        <v>5040042.27185835</v>
      </c>
      <c r="T42" s="86">
        <v>1926481.8319141</v>
      </c>
      <c r="U42" s="86">
        <v>2570519.71307811</v>
      </c>
      <c r="V42" s="86">
        <v>2722927.26163756</v>
      </c>
      <c r="W42" s="86">
        <v>4416010.73087124</v>
      </c>
      <c r="X42" s="86">
        <v>11700893.0977</v>
      </c>
      <c r="Y42" s="86">
        <v>96573822.21196148</v>
      </c>
      <c r="Z42" s="11"/>
      <c r="AA42" s="85"/>
    </row>
    <row r="43" spans="2:27" s="3" customFormat="1" ht="12">
      <c r="B43" s="84" t="s">
        <v>169</v>
      </c>
      <c r="C43" s="86">
        <v>2174250.69276511</v>
      </c>
      <c r="D43" s="86">
        <v>3867562.66974136</v>
      </c>
      <c r="E43" s="86">
        <v>3451545.64582868</v>
      </c>
      <c r="F43" s="86">
        <v>3106398.45747877</v>
      </c>
      <c r="G43" s="86">
        <v>4419091.76227343</v>
      </c>
      <c r="H43" s="86">
        <v>3967592.46107339</v>
      </c>
      <c r="I43" s="86">
        <v>4055654.41258511</v>
      </c>
      <c r="J43" s="86">
        <v>2268391.94866194</v>
      </c>
      <c r="K43" s="86">
        <v>3759034.79140689</v>
      </c>
      <c r="L43" s="86">
        <v>5735120.36822801</v>
      </c>
      <c r="M43" s="86">
        <v>7103180.43505721</v>
      </c>
      <c r="N43" s="86">
        <v>4370165.11902561</v>
      </c>
      <c r="O43" s="86">
        <v>4177003.60757924</v>
      </c>
      <c r="P43" s="86">
        <v>3755300.61256042</v>
      </c>
      <c r="Q43" s="86">
        <v>7429228.54511531</v>
      </c>
      <c r="R43" s="86">
        <v>1821478.79107587</v>
      </c>
      <c r="S43" s="86">
        <v>5548154.36501327</v>
      </c>
      <c r="T43" s="86">
        <v>2127133.40223241</v>
      </c>
      <c r="U43" s="86">
        <v>2823157.67623819</v>
      </c>
      <c r="V43" s="86">
        <v>2454830.86571835</v>
      </c>
      <c r="W43" s="86">
        <v>4619947.12155507</v>
      </c>
      <c r="X43" s="86">
        <v>10281049.9141014</v>
      </c>
      <c r="Y43" s="86">
        <v>93315273.66531503</v>
      </c>
      <c r="Z43" s="11"/>
      <c r="AA43" s="85"/>
    </row>
    <row r="44" spans="2:27" s="3" customFormat="1" ht="12">
      <c r="B44" s="84" t="s">
        <v>130</v>
      </c>
      <c r="C44" s="86">
        <v>2150030.54457682</v>
      </c>
      <c r="D44" s="86">
        <v>3800223.56664921</v>
      </c>
      <c r="E44" s="86">
        <v>3586182.56308074</v>
      </c>
      <c r="F44" s="86">
        <v>2932999.03100571</v>
      </c>
      <c r="G44" s="86">
        <v>4754676.09215235</v>
      </c>
      <c r="H44" s="86">
        <v>4316759.10617981</v>
      </c>
      <c r="I44" s="86">
        <v>4035742.20312657</v>
      </c>
      <c r="J44" s="86">
        <v>2345780.32582488</v>
      </c>
      <c r="K44" s="86">
        <v>3803747.00143455</v>
      </c>
      <c r="L44" s="86">
        <v>5711886.08835706</v>
      </c>
      <c r="M44" s="86">
        <v>7530989.51018223</v>
      </c>
      <c r="N44" s="86">
        <v>4334927.77424682</v>
      </c>
      <c r="O44" s="86">
        <v>4389648.24839129</v>
      </c>
      <c r="P44" s="86">
        <v>3934726.85975908</v>
      </c>
      <c r="Q44" s="86">
        <v>7320931.51984936</v>
      </c>
      <c r="R44" s="86">
        <v>1815457.43278643</v>
      </c>
      <c r="S44" s="86">
        <v>5554648.98124091</v>
      </c>
      <c r="T44" s="86">
        <v>2125519.69389621</v>
      </c>
      <c r="U44" s="86">
        <v>2821413.38328221</v>
      </c>
      <c r="V44" s="86">
        <v>2851531.09105601</v>
      </c>
      <c r="W44" s="86">
        <v>4572591.11015873</v>
      </c>
      <c r="X44" s="86">
        <v>11345429.3702262</v>
      </c>
      <c r="Y44" s="86">
        <v>96035841.49746317</v>
      </c>
      <c r="Z44" s="11"/>
      <c r="AA44" s="85"/>
    </row>
    <row r="45" spans="2:27" s="3" customFormat="1" ht="12">
      <c r="B45" s="84" t="s">
        <v>170</v>
      </c>
      <c r="C45" s="86">
        <v>1429926.90115437</v>
      </c>
      <c r="D45" s="86">
        <v>2995597.40870212</v>
      </c>
      <c r="E45" s="86">
        <v>2814223.59047048</v>
      </c>
      <c r="F45" s="86">
        <v>1985253.27164786</v>
      </c>
      <c r="G45" s="86">
        <v>2958734.88714739</v>
      </c>
      <c r="H45" s="86">
        <v>2447595.1039398</v>
      </c>
      <c r="I45" s="86">
        <v>2487401.78374195</v>
      </c>
      <c r="J45" s="86">
        <v>1573470.55033087</v>
      </c>
      <c r="K45" s="86">
        <v>2777026.28423</v>
      </c>
      <c r="L45" s="86">
        <v>3458854.87875977</v>
      </c>
      <c r="M45" s="86">
        <v>4418576.83448339</v>
      </c>
      <c r="N45" s="86">
        <v>2653899.77415898</v>
      </c>
      <c r="O45" s="86">
        <v>2743917.66605595</v>
      </c>
      <c r="P45" s="86">
        <v>2389079.62675391</v>
      </c>
      <c r="Q45" s="86">
        <v>4396341.07968982</v>
      </c>
      <c r="R45" s="86">
        <v>1118321.30030278</v>
      </c>
      <c r="S45" s="86">
        <v>3489041.58458187</v>
      </c>
      <c r="T45" s="86">
        <v>1521207.35078472</v>
      </c>
      <c r="U45" s="86">
        <v>1686269.23639984</v>
      </c>
      <c r="V45" s="86">
        <v>1622232.57019977</v>
      </c>
      <c r="W45" s="86">
        <v>2645934.51602756</v>
      </c>
      <c r="X45" s="86">
        <v>6792004.88639149</v>
      </c>
      <c r="Y45" s="86">
        <v>60404911.085954696</v>
      </c>
      <c r="Z45" s="11"/>
      <c r="AA45" s="85"/>
    </row>
    <row r="46" spans="2:27" s="3" customFormat="1" ht="12">
      <c r="B46" s="84" t="s">
        <v>171</v>
      </c>
      <c r="C46" s="86">
        <v>1108318.91576935</v>
      </c>
      <c r="D46" s="86">
        <v>1958976.66370074</v>
      </c>
      <c r="E46" s="86">
        <v>1848640.69958918</v>
      </c>
      <c r="F46" s="86">
        <v>1511931.22078953</v>
      </c>
      <c r="G46" s="86">
        <v>2450987.24973043</v>
      </c>
      <c r="H46" s="86">
        <v>2225245.4897753</v>
      </c>
      <c r="I46" s="86">
        <v>2080384.12950744</v>
      </c>
      <c r="J46" s="86">
        <v>1209225.94049148</v>
      </c>
      <c r="K46" s="86">
        <v>1960792.95855801</v>
      </c>
      <c r="L46" s="86">
        <v>2944419.28390927</v>
      </c>
      <c r="M46" s="86">
        <v>3882148.62791095</v>
      </c>
      <c r="N46" s="86">
        <v>2234611.25369144</v>
      </c>
      <c r="O46" s="86">
        <v>2262819.10251813</v>
      </c>
      <c r="P46" s="86">
        <v>2028311.74564317</v>
      </c>
      <c r="Q46" s="86">
        <v>3773865.86668151</v>
      </c>
      <c r="R46" s="86">
        <v>935849.873671124</v>
      </c>
      <c r="S46" s="86">
        <v>2863365.15167043</v>
      </c>
      <c r="T46" s="86">
        <v>1095683.82111014</v>
      </c>
      <c r="U46" s="86">
        <v>1454409.95235347</v>
      </c>
      <c r="V46" s="86">
        <v>1469935.32491598</v>
      </c>
      <c r="W46" s="86">
        <v>2357124.29028081</v>
      </c>
      <c r="X46" s="86">
        <v>5848453.64651405</v>
      </c>
      <c r="Y46" s="86">
        <v>49505501.208781935</v>
      </c>
      <c r="Z46" s="11"/>
      <c r="AA46" s="85"/>
    </row>
    <row r="47" spans="2:27" s="3" customFormat="1" ht="12">
      <c r="B47" s="84" t="s">
        <v>172</v>
      </c>
      <c r="C47" s="86">
        <v>1045265.76913368</v>
      </c>
      <c r="D47" s="86">
        <v>1563885.69928387</v>
      </c>
      <c r="E47" s="86">
        <v>1463086.54162896</v>
      </c>
      <c r="F47" s="86">
        <v>1176752.1736561</v>
      </c>
      <c r="G47" s="86">
        <v>1915927.41206407</v>
      </c>
      <c r="H47" s="86">
        <v>1728053.54397374</v>
      </c>
      <c r="I47" s="86">
        <v>1673387.94777091</v>
      </c>
      <c r="J47" s="86">
        <v>959119.576440669</v>
      </c>
      <c r="K47" s="86">
        <v>1721551.74582113</v>
      </c>
      <c r="L47" s="86">
        <v>2329547.5796188</v>
      </c>
      <c r="M47" s="86">
        <v>2961013.76418898</v>
      </c>
      <c r="N47" s="86">
        <v>1740299.74228115</v>
      </c>
      <c r="O47" s="86">
        <v>1727616.70889534</v>
      </c>
      <c r="P47" s="86">
        <v>1554608.77559508</v>
      </c>
      <c r="Q47" s="86">
        <v>2926386.96021466</v>
      </c>
      <c r="R47" s="86">
        <v>717028.743666131</v>
      </c>
      <c r="S47" s="86">
        <v>2230870.59491812</v>
      </c>
      <c r="T47" s="86">
        <v>853206.110668507</v>
      </c>
      <c r="U47" s="86">
        <v>1096305.48281932</v>
      </c>
      <c r="V47" s="86">
        <v>1147170.3256944</v>
      </c>
      <c r="W47" s="86">
        <v>1809439.12292326</v>
      </c>
      <c r="X47" s="86">
        <v>4339649.81891612</v>
      </c>
      <c r="Y47" s="86">
        <v>38680174.140172996</v>
      </c>
      <c r="Z47" s="11"/>
      <c r="AA47" s="85"/>
    </row>
    <row r="48" spans="2:27" s="3" customFormat="1" ht="12">
      <c r="B48" s="84" t="s">
        <v>173</v>
      </c>
      <c r="C48" s="86">
        <v>924125.084342472</v>
      </c>
      <c r="D48" s="86">
        <v>1978844.05242127</v>
      </c>
      <c r="E48" s="86">
        <v>1399115.30631042</v>
      </c>
      <c r="F48" s="86">
        <v>1190710.15706573</v>
      </c>
      <c r="G48" s="86">
        <v>1629287.50229696</v>
      </c>
      <c r="H48" s="86">
        <v>1436906.09936071</v>
      </c>
      <c r="I48" s="86">
        <v>2034333.73945651</v>
      </c>
      <c r="J48" s="86">
        <v>1071479.68858608</v>
      </c>
      <c r="K48" s="86">
        <v>1534638.34607467</v>
      </c>
      <c r="L48" s="86">
        <v>2134405.88051701</v>
      </c>
      <c r="M48" s="86">
        <v>2503338.67849181</v>
      </c>
      <c r="N48" s="86">
        <v>1472457.17804363</v>
      </c>
      <c r="O48" s="86">
        <v>1498270.54900473</v>
      </c>
      <c r="P48" s="86">
        <v>1331167.28949403</v>
      </c>
      <c r="Q48" s="86">
        <v>2385741.05396052</v>
      </c>
      <c r="R48" s="86">
        <v>592521.505547709</v>
      </c>
      <c r="S48" s="86">
        <v>1806960.02184033</v>
      </c>
      <c r="T48" s="86">
        <v>686875.551309339</v>
      </c>
      <c r="U48" s="86">
        <v>911294.003224942</v>
      </c>
      <c r="V48" s="86">
        <v>1004469.00372197</v>
      </c>
      <c r="W48" s="86">
        <v>1527587.00822937</v>
      </c>
      <c r="X48" s="86">
        <v>3945472.30069969</v>
      </c>
      <c r="Y48" s="86">
        <v>34999999.99999991</v>
      </c>
      <c r="Z48" s="11"/>
      <c r="AA48" s="85"/>
    </row>
    <row r="49" spans="2:27" s="3" customFormat="1" ht="12">
      <c r="B49" s="84" t="s">
        <v>174</v>
      </c>
      <c r="C49" s="86">
        <v>771421.342078355</v>
      </c>
      <c r="D49" s="86">
        <v>1364993.25828489</v>
      </c>
      <c r="E49" s="86">
        <v>1272355.37689863</v>
      </c>
      <c r="F49" s="86">
        <v>999648.842454709</v>
      </c>
      <c r="G49" s="86">
        <v>1553394.20669925</v>
      </c>
      <c r="H49" s="86">
        <v>1373952.41988252</v>
      </c>
      <c r="I49" s="86">
        <v>1435771.69316219</v>
      </c>
      <c r="J49" s="86">
        <v>805584.969299277</v>
      </c>
      <c r="K49" s="86">
        <v>1357974.78862069</v>
      </c>
      <c r="L49" s="86">
        <v>1957158.35312732</v>
      </c>
      <c r="M49" s="86">
        <v>2540759.8451036</v>
      </c>
      <c r="N49" s="86">
        <v>1481847.47946363</v>
      </c>
      <c r="O49" s="86">
        <v>1446990.19274883</v>
      </c>
      <c r="P49" s="86">
        <v>1306462.95368391</v>
      </c>
      <c r="Q49" s="86">
        <v>2452854.35310711</v>
      </c>
      <c r="R49" s="86">
        <v>611795.845732693</v>
      </c>
      <c r="S49" s="86">
        <v>1793420.05953195</v>
      </c>
      <c r="T49" s="86">
        <v>730197.162977761</v>
      </c>
      <c r="U49" s="86">
        <v>932368.243991586</v>
      </c>
      <c r="V49" s="86">
        <v>950073.531082092</v>
      </c>
      <c r="W49" s="86">
        <v>1520232.1849502</v>
      </c>
      <c r="X49" s="86">
        <v>3566895.13642592</v>
      </c>
      <c r="Y49" s="86">
        <v>32226152.239307113</v>
      </c>
      <c r="Z49" s="11"/>
      <c r="AA49" s="85"/>
    </row>
    <row r="50" spans="2:27" s="3" customFormat="1" ht="12">
      <c r="B50" s="84" t="s">
        <v>175</v>
      </c>
      <c r="C50" s="86">
        <v>899921.582398416</v>
      </c>
      <c r="D50" s="86">
        <v>1589605.24901352</v>
      </c>
      <c r="E50" s="86">
        <v>1497847.34984853</v>
      </c>
      <c r="F50" s="86">
        <v>1160883.55270192</v>
      </c>
      <c r="G50" s="86">
        <v>1476227.54205142</v>
      </c>
      <c r="H50" s="86">
        <v>1776093.94276035</v>
      </c>
      <c r="I50" s="86">
        <v>1550807.45110114</v>
      </c>
      <c r="J50" s="86">
        <v>1216794.94533935</v>
      </c>
      <c r="K50" s="86">
        <v>1750953.11190073</v>
      </c>
      <c r="L50" s="86">
        <v>3014913.77143217</v>
      </c>
      <c r="M50" s="86">
        <v>5567619.51062565</v>
      </c>
      <c r="N50" s="86">
        <v>2152404.51361317</v>
      </c>
      <c r="O50" s="86">
        <v>1786416.59622285</v>
      </c>
      <c r="P50" s="86">
        <v>1432171.05385906</v>
      </c>
      <c r="Q50" s="86">
        <v>2976437.5821085</v>
      </c>
      <c r="R50" s="86">
        <v>808012.743390192</v>
      </c>
      <c r="S50" s="86">
        <v>2123320.58902335</v>
      </c>
      <c r="T50" s="86">
        <v>1261330.79194583</v>
      </c>
      <c r="U50" s="86">
        <v>1257916.69738204</v>
      </c>
      <c r="V50" s="86">
        <v>1116104.19963302</v>
      </c>
      <c r="W50" s="86">
        <v>2402943.36212271</v>
      </c>
      <c r="X50" s="86">
        <v>6340683.18454826</v>
      </c>
      <c r="Y50" s="86">
        <v>45159409.32302217</v>
      </c>
      <c r="Z50" s="11"/>
      <c r="AA50" s="85"/>
    </row>
    <row r="51" spans="2:27" s="3" customFormat="1" ht="12">
      <c r="B51" s="84" t="s">
        <v>176</v>
      </c>
      <c r="C51" s="86">
        <v>860176.565825446</v>
      </c>
      <c r="D51" s="86">
        <v>1406922.25094687</v>
      </c>
      <c r="E51" s="86">
        <v>1321784.08473865</v>
      </c>
      <c r="F51" s="86">
        <v>1102698.53509911</v>
      </c>
      <c r="G51" s="86">
        <v>1765177.15811532</v>
      </c>
      <c r="H51" s="86">
        <v>1037186.49642033</v>
      </c>
      <c r="I51" s="86">
        <v>1481667.29969731</v>
      </c>
      <c r="J51" s="86">
        <v>785907.101686365</v>
      </c>
      <c r="K51" s="86">
        <v>1393879.80846391</v>
      </c>
      <c r="L51" s="86">
        <v>1695480.04450187</v>
      </c>
      <c r="M51" s="86">
        <v>3526652.39413925</v>
      </c>
      <c r="N51" s="86">
        <v>855903.181870387</v>
      </c>
      <c r="O51" s="86">
        <v>1079424.52135797</v>
      </c>
      <c r="P51" s="86">
        <v>926413.184642168</v>
      </c>
      <c r="Q51" s="86">
        <v>2902892.90229464</v>
      </c>
      <c r="R51" s="86">
        <v>283335.819457419</v>
      </c>
      <c r="S51" s="86">
        <v>1739054.7948664</v>
      </c>
      <c r="T51" s="86">
        <v>903663.866862981</v>
      </c>
      <c r="U51" s="86">
        <v>628635.733469899</v>
      </c>
      <c r="V51" s="86">
        <v>994786.065589718</v>
      </c>
      <c r="W51" s="86">
        <v>2299235.08286428</v>
      </c>
      <c r="X51" s="86">
        <v>5245797.36271115</v>
      </c>
      <c r="Y51" s="86">
        <v>34236674.25562145</v>
      </c>
      <c r="Z51" s="11"/>
      <c r="AA51" s="85"/>
    </row>
    <row r="52" spans="2:27" s="3" customFormat="1" ht="12">
      <c r="B52" s="84" t="s">
        <v>177</v>
      </c>
      <c r="C52" s="86">
        <v>669898.562639662</v>
      </c>
      <c r="D52" s="86">
        <v>1021990.20742544</v>
      </c>
      <c r="E52" s="86">
        <v>968435.801097523</v>
      </c>
      <c r="F52" s="86">
        <v>825245.573442023</v>
      </c>
      <c r="G52" s="86">
        <v>1274276.76124955</v>
      </c>
      <c r="H52" s="86">
        <v>1100519.48960311</v>
      </c>
      <c r="I52" s="86">
        <v>1185171.43918746</v>
      </c>
      <c r="J52" s="86">
        <v>721583.581111134</v>
      </c>
      <c r="K52" s="86">
        <v>1016303.62684695</v>
      </c>
      <c r="L52" s="86">
        <v>1489533.43134422</v>
      </c>
      <c r="M52" s="86">
        <v>2027529.52348737</v>
      </c>
      <c r="N52" s="86">
        <v>1080377.91223272</v>
      </c>
      <c r="O52" s="86">
        <v>1129161.36075204</v>
      </c>
      <c r="P52" s="86">
        <v>1127638.46144446</v>
      </c>
      <c r="Q52" s="86">
        <v>1798880.28508938</v>
      </c>
      <c r="R52" s="86">
        <v>466961.240306837</v>
      </c>
      <c r="S52" s="86">
        <v>1374224.36936211</v>
      </c>
      <c r="T52" s="86">
        <v>516203.385166605</v>
      </c>
      <c r="U52" s="86">
        <v>717023.394421364</v>
      </c>
      <c r="V52" s="86">
        <v>881299.455951913</v>
      </c>
      <c r="W52" s="86">
        <v>1200270.92795499</v>
      </c>
      <c r="X52" s="86">
        <v>3022196.1093979</v>
      </c>
      <c r="Y52" s="86">
        <v>25614724.899514757</v>
      </c>
      <c r="Z52" s="11"/>
      <c r="AA52" s="85"/>
    </row>
    <row r="53" spans="2:27" s="3" customFormat="1" ht="12">
      <c r="B53" s="84" t="s">
        <v>178</v>
      </c>
      <c r="C53" s="86">
        <v>553517.807301792</v>
      </c>
      <c r="D53" s="86">
        <v>821530.226859427</v>
      </c>
      <c r="E53" s="86">
        <v>864032.521655917</v>
      </c>
      <c r="F53" s="86">
        <v>668471.598241799</v>
      </c>
      <c r="G53" s="86">
        <v>1283166.36405194</v>
      </c>
      <c r="H53" s="86">
        <v>1098143.84007688</v>
      </c>
      <c r="I53" s="86">
        <v>882009.79128725</v>
      </c>
      <c r="J53" s="86">
        <v>637747.514583078</v>
      </c>
      <c r="K53" s="86">
        <v>966181.382395159</v>
      </c>
      <c r="L53" s="86">
        <v>1689708.36888291</v>
      </c>
      <c r="M53" s="86">
        <v>1771303.47630443</v>
      </c>
      <c r="N53" s="86">
        <v>1359685.99233185</v>
      </c>
      <c r="O53" s="86">
        <v>1093920.73147814</v>
      </c>
      <c r="P53" s="86">
        <v>1191594.64686734</v>
      </c>
      <c r="Q53" s="86">
        <v>2445722.29628849</v>
      </c>
      <c r="R53" s="86">
        <v>595303.335959964</v>
      </c>
      <c r="S53" s="86">
        <v>1981974.60479661</v>
      </c>
      <c r="T53" s="86">
        <v>768198.951756993</v>
      </c>
      <c r="U53" s="86">
        <v>764731.353412156</v>
      </c>
      <c r="V53" s="86">
        <v>554544.526364788</v>
      </c>
      <c r="W53" s="86">
        <v>945278.932037177</v>
      </c>
      <c r="X53" s="86">
        <v>2123836.18401024</v>
      </c>
      <c r="Y53" s="86">
        <v>25060604.44694433</v>
      </c>
      <c r="Z53" s="11"/>
      <c r="AA53" s="85"/>
    </row>
    <row r="54" spans="2:27" s="3" customFormat="1" ht="12">
      <c r="B54" s="84" t="s">
        <v>179</v>
      </c>
      <c r="C54" s="86">
        <v>331654.029669199</v>
      </c>
      <c r="D54" s="86">
        <v>600806.978153059</v>
      </c>
      <c r="E54" s="86">
        <v>541689.289379375</v>
      </c>
      <c r="F54" s="86">
        <v>458344.254163588</v>
      </c>
      <c r="G54" s="86">
        <v>604931.240301456</v>
      </c>
      <c r="H54" s="86">
        <v>570815.267527609</v>
      </c>
      <c r="I54" s="86">
        <v>617379.187998611</v>
      </c>
      <c r="J54" s="86">
        <v>346034.691004317</v>
      </c>
      <c r="K54" s="86">
        <v>602126.837120812</v>
      </c>
      <c r="L54" s="86">
        <v>836029.064050982</v>
      </c>
      <c r="M54" s="86">
        <v>1014328.06178304</v>
      </c>
      <c r="N54" s="86">
        <v>623018.950605678</v>
      </c>
      <c r="O54" s="86">
        <v>584577.19013472</v>
      </c>
      <c r="P54" s="86">
        <v>481405.998875332</v>
      </c>
      <c r="Q54" s="86">
        <v>1037486.09876373</v>
      </c>
      <c r="R54" s="86">
        <v>265572.127122131</v>
      </c>
      <c r="S54" s="86">
        <v>777715.478072265</v>
      </c>
      <c r="T54" s="86">
        <v>337885.830971518</v>
      </c>
      <c r="U54" s="86">
        <v>392138.873268859</v>
      </c>
      <c r="V54" s="86">
        <v>352078.091665557</v>
      </c>
      <c r="W54" s="86">
        <v>637974.745566092</v>
      </c>
      <c r="X54" s="86">
        <v>1475632.07808414</v>
      </c>
      <c r="Y54" s="86">
        <v>13489624.364282072</v>
      </c>
      <c r="Z54" s="11"/>
      <c r="AA54" s="85"/>
    </row>
    <row r="55" spans="2:27" s="3" customFormat="1" ht="12">
      <c r="B55" s="84" t="s">
        <v>180</v>
      </c>
      <c r="C55" s="86">
        <v>119565.990240661</v>
      </c>
      <c r="D55" s="86">
        <v>211199.208250469</v>
      </c>
      <c r="E55" s="86">
        <v>199008.008160762</v>
      </c>
      <c r="F55" s="86">
        <v>154238.096127193</v>
      </c>
      <c r="G55" s="86">
        <v>196135.542627503</v>
      </c>
      <c r="H55" s="86">
        <v>235976.595272459</v>
      </c>
      <c r="I55" s="86">
        <v>206044.428970493</v>
      </c>
      <c r="J55" s="86">
        <v>161666.633409976</v>
      </c>
      <c r="K55" s="86">
        <v>232636.317190459</v>
      </c>
      <c r="L55" s="86">
        <v>400569.513635579</v>
      </c>
      <c r="M55" s="86">
        <v>739728.83092436</v>
      </c>
      <c r="N55" s="86">
        <v>285974.224979406</v>
      </c>
      <c r="O55" s="86">
        <v>237348.090641939</v>
      </c>
      <c r="P55" s="86">
        <v>190282.079681091</v>
      </c>
      <c r="Q55" s="86">
        <v>395457.464133542</v>
      </c>
      <c r="R55" s="86">
        <v>107354.735879364</v>
      </c>
      <c r="S55" s="86">
        <v>282110.056910007</v>
      </c>
      <c r="T55" s="86">
        <v>167583.785198378</v>
      </c>
      <c r="U55" s="86">
        <v>167130.17945619</v>
      </c>
      <c r="V55" s="86">
        <v>148288.591418405</v>
      </c>
      <c r="W55" s="86">
        <v>319261.487005016</v>
      </c>
      <c r="X55" s="86">
        <v>842440.139886742</v>
      </c>
      <c r="Y55" s="86">
        <v>5999999.999999994</v>
      </c>
      <c r="Z55" s="11"/>
      <c r="AA55" s="85"/>
    </row>
    <row r="56" spans="2:27" s="3" customFormat="1" ht="12">
      <c r="B56" s="84" t="s">
        <v>181</v>
      </c>
      <c r="C56" s="86">
        <v>270314.776567032</v>
      </c>
      <c r="D56" s="86">
        <v>570803.020621382</v>
      </c>
      <c r="E56" s="86">
        <v>516112.912972891</v>
      </c>
      <c r="F56" s="86">
        <v>405741.774090784</v>
      </c>
      <c r="G56" s="86">
        <v>528979.258584136</v>
      </c>
      <c r="H56" s="86">
        <v>467050.123122007</v>
      </c>
      <c r="I56" s="86">
        <v>583876.947603723</v>
      </c>
      <c r="J56" s="86">
        <v>328856.341095834</v>
      </c>
      <c r="K56" s="86">
        <v>535592.352182821</v>
      </c>
      <c r="L56" s="86">
        <v>717725.079797257</v>
      </c>
      <c r="M56" s="86">
        <v>871172.719210957</v>
      </c>
      <c r="N56" s="86">
        <v>511293.298999188</v>
      </c>
      <c r="O56" s="86">
        <v>514919.120828325</v>
      </c>
      <c r="P56" s="86">
        <v>450597.3982888</v>
      </c>
      <c r="Q56" s="86">
        <v>868646.868250686</v>
      </c>
      <c r="R56" s="86">
        <v>217765.011675897</v>
      </c>
      <c r="S56" s="86">
        <v>626291.261459723</v>
      </c>
      <c r="T56" s="86">
        <v>277551.701747376</v>
      </c>
      <c r="U56" s="86">
        <v>338852.510294906</v>
      </c>
      <c r="V56" s="86">
        <v>342113.995324637</v>
      </c>
      <c r="W56" s="86">
        <v>539699.678606801</v>
      </c>
      <c r="X56" s="86">
        <v>1278355.67189907</v>
      </c>
      <c r="Y56" s="86">
        <v>11762311.823224235</v>
      </c>
      <c r="Z56" s="11"/>
      <c r="AA56" s="85"/>
    </row>
    <row r="57" spans="2:27" s="3" customFormat="1" ht="12">
      <c r="B57" s="84" t="s">
        <v>182</v>
      </c>
      <c r="C57" s="86">
        <v>249424.255464137</v>
      </c>
      <c r="D57" s="86">
        <v>445184.397243347</v>
      </c>
      <c r="E57" s="86">
        <v>422644.142817959</v>
      </c>
      <c r="F57" s="86">
        <v>335494.68353581</v>
      </c>
      <c r="G57" s="86">
        <v>544932.872585517</v>
      </c>
      <c r="H57" s="86">
        <v>490702.709740995</v>
      </c>
      <c r="I57" s="86">
        <v>476644.348191396</v>
      </c>
      <c r="J57" s="86">
        <v>285054.396705131</v>
      </c>
      <c r="K57" s="86">
        <v>443419.915878675</v>
      </c>
      <c r="L57" s="86">
        <v>662684.364558205</v>
      </c>
      <c r="M57" s="86">
        <v>881400.453114379</v>
      </c>
      <c r="N57" s="86">
        <v>502899.300226618</v>
      </c>
      <c r="O57" s="86">
        <v>505773.76861518</v>
      </c>
      <c r="P57" s="86">
        <v>450305.373234047</v>
      </c>
      <c r="Q57" s="86">
        <v>835196.690462535</v>
      </c>
      <c r="R57" s="86">
        <v>207602.951540086</v>
      </c>
      <c r="S57" s="86">
        <v>632148.665753555</v>
      </c>
      <c r="T57" s="86">
        <v>246324.251863549</v>
      </c>
      <c r="U57" s="86">
        <v>322077.549549813</v>
      </c>
      <c r="V57" s="86">
        <v>335760.01907937</v>
      </c>
      <c r="W57" s="86">
        <v>512769.782447035</v>
      </c>
      <c r="X57" s="86">
        <v>1296044.72929401</v>
      </c>
      <c r="Y57" s="86">
        <v>11084489.621901346</v>
      </c>
      <c r="Z57" s="11"/>
      <c r="AA57" s="85"/>
    </row>
    <row r="58" spans="2:27" s="3" customFormat="1" ht="12">
      <c r="B58" s="87" t="s">
        <v>183</v>
      </c>
      <c r="C58" s="86">
        <v>100837.090318749</v>
      </c>
      <c r="D58" s="86">
        <v>162301.453716165</v>
      </c>
      <c r="E58" s="86">
        <v>175258.081178996</v>
      </c>
      <c r="F58" s="86">
        <v>163106.004968708</v>
      </c>
      <c r="G58" s="86">
        <v>186287.137932609</v>
      </c>
      <c r="H58" s="86">
        <v>196059.083354124</v>
      </c>
      <c r="I58" s="86">
        <v>155831.520726963</v>
      </c>
      <c r="J58" s="86">
        <v>98725.1432808234</v>
      </c>
      <c r="K58" s="86">
        <v>177487.358607918</v>
      </c>
      <c r="L58" s="86">
        <v>273228.95766056</v>
      </c>
      <c r="M58" s="86">
        <v>387207.051770849</v>
      </c>
      <c r="N58" s="86">
        <v>293946.152413548</v>
      </c>
      <c r="O58" s="86">
        <v>228928.3543174</v>
      </c>
      <c r="P58" s="86">
        <v>162921.62864</v>
      </c>
      <c r="Q58" s="86">
        <v>427317.284007013</v>
      </c>
      <c r="R58" s="86">
        <v>110743.127615687</v>
      </c>
      <c r="S58" s="86">
        <v>299309.827430503</v>
      </c>
      <c r="T58" s="86">
        <v>152579.792747934</v>
      </c>
      <c r="U58" s="86">
        <v>167329.89904456</v>
      </c>
      <c r="V58" s="86">
        <v>95775.1220214983</v>
      </c>
      <c r="W58" s="86">
        <v>230118.419711786</v>
      </c>
      <c r="X58" s="86">
        <v>524701.508533598</v>
      </c>
      <c r="Y58" s="86">
        <v>4769999.999999992</v>
      </c>
      <c r="Z58" s="11"/>
      <c r="AA58" s="85"/>
    </row>
    <row r="59" spans="2:27" s="3" customFormat="1" ht="12.75" customHeight="1">
      <c r="B59" s="84" t="s">
        <v>184</v>
      </c>
      <c r="C59" s="86">
        <v>0</v>
      </c>
      <c r="D59" s="86">
        <v>962532.591</v>
      </c>
      <c r="E59" s="86">
        <v>285888.409</v>
      </c>
      <c r="F59" s="86">
        <v>0</v>
      </c>
      <c r="G59" s="86">
        <v>0</v>
      </c>
      <c r="H59" s="86">
        <v>0</v>
      </c>
      <c r="I59" s="86">
        <v>554034.18</v>
      </c>
      <c r="J59" s="86">
        <v>0</v>
      </c>
      <c r="K59" s="86">
        <v>984677</v>
      </c>
      <c r="L59" s="86">
        <v>138508.545</v>
      </c>
      <c r="M59" s="86">
        <v>0</v>
      </c>
      <c r="N59" s="86">
        <v>0</v>
      </c>
      <c r="O59" s="86">
        <v>0</v>
      </c>
      <c r="P59" s="86">
        <v>0</v>
      </c>
      <c r="Q59" s="86">
        <v>48053.985</v>
      </c>
      <c r="R59" s="86">
        <v>37689.4</v>
      </c>
      <c r="S59" s="86">
        <v>0</v>
      </c>
      <c r="T59" s="86">
        <v>29209.285</v>
      </c>
      <c r="U59" s="86">
        <v>29209.285</v>
      </c>
      <c r="V59" s="86">
        <v>105530.32</v>
      </c>
      <c r="W59" s="86">
        <v>0</v>
      </c>
      <c r="X59" s="86">
        <v>0</v>
      </c>
      <c r="Y59" s="86">
        <v>3175333</v>
      </c>
      <c r="Z59" s="11"/>
      <c r="AA59" s="85"/>
    </row>
    <row r="60" spans="2:27" ht="15">
      <c r="B60" s="84" t="s">
        <v>185</v>
      </c>
      <c r="C60" s="86">
        <v>2979.0026405314</v>
      </c>
      <c r="D60" s="86">
        <v>97529.0864479313</v>
      </c>
      <c r="E60" s="86">
        <v>27834.0246715512</v>
      </c>
      <c r="F60" s="86">
        <v>0</v>
      </c>
      <c r="G60" s="86">
        <v>0</v>
      </c>
      <c r="H60" s="86">
        <v>0</v>
      </c>
      <c r="I60" s="86">
        <v>42642.037797093</v>
      </c>
      <c r="J60" s="86">
        <v>9475.0083984676</v>
      </c>
      <c r="K60" s="86">
        <v>0</v>
      </c>
      <c r="L60" s="86">
        <v>0</v>
      </c>
      <c r="M60" s="86">
        <v>0</v>
      </c>
      <c r="N60" s="86">
        <v>0</v>
      </c>
      <c r="O60" s="86">
        <v>0</v>
      </c>
      <c r="P60" s="86">
        <v>0</v>
      </c>
      <c r="Q60" s="86">
        <v>0</v>
      </c>
      <c r="R60" s="86">
        <v>0</v>
      </c>
      <c r="S60" s="86">
        <v>0</v>
      </c>
      <c r="T60" s="86">
        <v>0</v>
      </c>
      <c r="U60" s="86">
        <v>0</v>
      </c>
      <c r="V60" s="86">
        <v>89754.0795563127</v>
      </c>
      <c r="W60" s="86">
        <v>724249.641961137</v>
      </c>
      <c r="X60" s="86">
        <v>133720.118526975</v>
      </c>
      <c r="Y60" s="86">
        <v>1128182.999999999</v>
      </c>
      <c r="Z60" s="11"/>
      <c r="AA60" s="85"/>
    </row>
    <row r="61" spans="2:27" s="3" customFormat="1" ht="12">
      <c r="B61" s="84" t="s">
        <v>186</v>
      </c>
      <c r="C61" s="86">
        <v>118155.425031083</v>
      </c>
      <c r="D61" s="86">
        <v>301176.68276594</v>
      </c>
      <c r="E61" s="86">
        <v>352821.072972564</v>
      </c>
      <c r="F61" s="86">
        <v>140589.999404074</v>
      </c>
      <c r="G61" s="86">
        <v>34549.2445344055</v>
      </c>
      <c r="H61" s="86">
        <v>0</v>
      </c>
      <c r="I61" s="86">
        <v>0</v>
      </c>
      <c r="J61" s="86">
        <v>193161.685351448</v>
      </c>
      <c r="K61" s="86">
        <v>183963.509858522</v>
      </c>
      <c r="L61" s="86">
        <v>133111.80794641</v>
      </c>
      <c r="M61" s="86">
        <v>118155.425031083</v>
      </c>
      <c r="N61" s="86">
        <v>43373.5104544484</v>
      </c>
      <c r="O61" s="86">
        <v>35147.4998510185</v>
      </c>
      <c r="P61" s="86">
        <v>59825.5316613081</v>
      </c>
      <c r="Q61" s="86">
        <v>0</v>
      </c>
      <c r="R61" s="86">
        <v>0</v>
      </c>
      <c r="S61" s="86">
        <v>0</v>
      </c>
      <c r="T61" s="86">
        <v>0</v>
      </c>
      <c r="U61" s="86">
        <v>0</v>
      </c>
      <c r="V61" s="86">
        <v>0</v>
      </c>
      <c r="W61" s="86">
        <v>0</v>
      </c>
      <c r="X61" s="86">
        <v>35895.3189967849</v>
      </c>
      <c r="Y61" s="86">
        <v>1749926.7138590894</v>
      </c>
      <c r="Z61" s="11"/>
      <c r="AA61" s="85"/>
    </row>
    <row r="62" spans="2:27" ht="15">
      <c r="B62" s="88" t="s">
        <v>187</v>
      </c>
      <c r="C62" s="86">
        <v>-73635.1829984463</v>
      </c>
      <c r="D62" s="86">
        <v>-124196.170076031</v>
      </c>
      <c r="E62" s="86">
        <v>-142306.196356548</v>
      </c>
      <c r="F62" s="86">
        <v>-112153.462244825</v>
      </c>
      <c r="G62" s="86">
        <v>-136330.806974651</v>
      </c>
      <c r="H62" s="86">
        <v>-129619.985053445</v>
      </c>
      <c r="I62" s="86">
        <v>-146626.862524996</v>
      </c>
      <c r="J62" s="86">
        <v>-68854.8714929292</v>
      </c>
      <c r="K62" s="86">
        <v>-137985.5301881</v>
      </c>
      <c r="L62" s="86">
        <v>-205001.820332753</v>
      </c>
      <c r="M62" s="86">
        <v>-244071.673983614</v>
      </c>
      <c r="N62" s="86">
        <v>-151499.103097927</v>
      </c>
      <c r="O62" s="86">
        <v>-149292.805479996</v>
      </c>
      <c r="P62" s="86">
        <v>-118864.284166031</v>
      </c>
      <c r="Q62" s="86">
        <v>-226329.363972753</v>
      </c>
      <c r="R62" s="86">
        <v>-58466.8868751708</v>
      </c>
      <c r="S62" s="86">
        <v>-167862.477097582</v>
      </c>
      <c r="T62" s="86">
        <v>-78783.2107736186</v>
      </c>
      <c r="U62" s="86">
        <v>-96893.2370541353</v>
      </c>
      <c r="V62" s="86">
        <v>-94227.2940991354</v>
      </c>
      <c r="W62" s="86">
        <v>-135043.800030858</v>
      </c>
      <c r="X62" s="86">
        <v>-258412.608500165</v>
      </c>
      <c r="Y62" s="86">
        <v>-3056457.63337371</v>
      </c>
      <c r="Z62" s="11"/>
      <c r="AA62" s="85"/>
    </row>
    <row r="63" spans="2:27" ht="15">
      <c r="B63" s="82" t="s">
        <v>188</v>
      </c>
      <c r="C63" s="86">
        <v>508247.226582517</v>
      </c>
      <c r="D63" s="86">
        <v>493834.391381792</v>
      </c>
      <c r="E63" s="86">
        <v>174108.736588734</v>
      </c>
      <c r="F63" s="86">
        <v>168517.710905036</v>
      </c>
      <c r="G63" s="86">
        <v>225093.538663015</v>
      </c>
      <c r="H63" s="86">
        <v>321698.495176122</v>
      </c>
      <c r="I63" s="86">
        <v>47934.2637391197</v>
      </c>
      <c r="J63" s="86">
        <v>107276.174816023</v>
      </c>
      <c r="K63" s="86">
        <v>365928.641313968</v>
      </c>
      <c r="L63" s="86">
        <v>1194545.54229126</v>
      </c>
      <c r="M63" s="86">
        <v>969377.356782491</v>
      </c>
      <c r="N63" s="86">
        <v>2358764.33330297</v>
      </c>
      <c r="O63" s="86">
        <v>757871.506671672</v>
      </c>
      <c r="P63" s="86">
        <v>167442.525329094</v>
      </c>
      <c r="Q63" s="86">
        <v>4223497.22383747</v>
      </c>
      <c r="R63" s="86">
        <v>2145633.58262091</v>
      </c>
      <c r="S63" s="86">
        <v>2465636.68040986</v>
      </c>
      <c r="T63" s="86">
        <v>2625414.23467047</v>
      </c>
      <c r="U63" s="86">
        <v>452037.911060673</v>
      </c>
      <c r="V63" s="86">
        <v>431.3001184612</v>
      </c>
      <c r="W63" s="86">
        <v>715569.516554965</v>
      </c>
      <c r="X63" s="86">
        <v>1511139.10718334</v>
      </c>
      <c r="Y63" s="86">
        <v>21999999.999999963</v>
      </c>
      <c r="Z63" s="11"/>
      <c r="AA63" s="85"/>
    </row>
    <row r="64" spans="2:27" ht="15">
      <c r="B64" s="89" t="s">
        <v>189</v>
      </c>
      <c r="C64" s="86">
        <v>5130945.8125932</v>
      </c>
      <c r="D64" s="86">
        <v>8829190.23192237</v>
      </c>
      <c r="E64" s="86">
        <v>9029733.59664809</v>
      </c>
      <c r="F64" s="86">
        <v>9000427.51347521</v>
      </c>
      <c r="G64" s="86">
        <v>9578384.31715464</v>
      </c>
      <c r="H64" s="86">
        <v>9489174.0986476</v>
      </c>
      <c r="I64" s="86">
        <v>8208490.86759056</v>
      </c>
      <c r="J64" s="86">
        <v>5000636.57167852</v>
      </c>
      <c r="K64" s="86">
        <v>7385305.86247758</v>
      </c>
      <c r="L64" s="86">
        <v>14165066.3403714</v>
      </c>
      <c r="M64" s="86">
        <v>19081437.7168532</v>
      </c>
      <c r="N64" s="86">
        <v>16381046.7464401</v>
      </c>
      <c r="O64" s="86">
        <v>13079844.0889712</v>
      </c>
      <c r="P64" s="86">
        <v>9049507.92645886</v>
      </c>
      <c r="Q64" s="86">
        <v>21680930.231844</v>
      </c>
      <c r="R64" s="86">
        <v>5689933.2455788</v>
      </c>
      <c r="S64" s="86">
        <v>13021321.2557971</v>
      </c>
      <c r="T64" s="86">
        <v>8185008.7308688</v>
      </c>
      <c r="U64" s="86">
        <v>8115889.83084627</v>
      </c>
      <c r="V64" s="86">
        <v>5702290.04042412</v>
      </c>
      <c r="W64" s="86">
        <v>10216429.685942</v>
      </c>
      <c r="X64" s="86">
        <v>27979005.2874159</v>
      </c>
      <c r="Y64" s="86">
        <v>243999999.9999995</v>
      </c>
      <c r="Z64" s="11"/>
      <c r="AA64" s="85"/>
    </row>
    <row r="65" spans="2:27" ht="15">
      <c r="B65" s="82" t="s">
        <v>190</v>
      </c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11"/>
      <c r="AA65" s="85"/>
    </row>
    <row r="66" spans="2:27" ht="15">
      <c r="B66" s="87" t="s">
        <v>191</v>
      </c>
      <c r="C66" s="86">
        <v>8089233</v>
      </c>
      <c r="D66" s="86">
        <v>14704531</v>
      </c>
      <c r="E66" s="86">
        <v>12359682</v>
      </c>
      <c r="F66" s="86">
        <v>11320897</v>
      </c>
      <c r="G66" s="86">
        <v>15046359</v>
      </c>
      <c r="H66" s="86">
        <v>12406991</v>
      </c>
      <c r="I66" s="86">
        <v>17164008</v>
      </c>
      <c r="J66" s="86">
        <v>9681710</v>
      </c>
      <c r="K66" s="86">
        <v>13634364</v>
      </c>
      <c r="L66" s="86">
        <v>20312891</v>
      </c>
      <c r="M66" s="86">
        <v>24662347</v>
      </c>
      <c r="N66" s="86">
        <v>15218493</v>
      </c>
      <c r="O66" s="86">
        <v>13825613</v>
      </c>
      <c r="P66" s="86">
        <v>11580297</v>
      </c>
      <c r="Q66" s="86">
        <v>26491817</v>
      </c>
      <c r="R66" s="86">
        <v>6558358</v>
      </c>
      <c r="S66" s="86">
        <v>17629981</v>
      </c>
      <c r="T66" s="86">
        <v>9146175</v>
      </c>
      <c r="U66" s="86">
        <v>10231053</v>
      </c>
      <c r="V66" s="86">
        <v>8566328</v>
      </c>
      <c r="W66" s="86">
        <v>15122906</v>
      </c>
      <c r="X66" s="86">
        <v>31209545</v>
      </c>
      <c r="Y66" s="86">
        <v>324963579</v>
      </c>
      <c r="Z66" s="11"/>
      <c r="AA66" s="85"/>
    </row>
    <row r="67" spans="2:27" ht="15">
      <c r="B67" s="87" t="s">
        <v>192</v>
      </c>
      <c r="C67" s="86">
        <v>0</v>
      </c>
      <c r="D67" s="86">
        <v>0</v>
      </c>
      <c r="E67" s="86">
        <v>3960060</v>
      </c>
      <c r="F67" s="86">
        <v>1273443</v>
      </c>
      <c r="G67" s="86">
        <v>0</v>
      </c>
      <c r="H67" s="86">
        <v>1723639</v>
      </c>
      <c r="I67" s="86">
        <v>0</v>
      </c>
      <c r="J67" s="86">
        <v>1091508</v>
      </c>
      <c r="K67" s="86">
        <v>722409</v>
      </c>
      <c r="L67" s="86">
        <v>0</v>
      </c>
      <c r="M67" s="86">
        <v>0</v>
      </c>
      <c r="N67" s="86">
        <v>0</v>
      </c>
      <c r="O67" s="86">
        <v>1756263</v>
      </c>
      <c r="P67" s="86">
        <v>0</v>
      </c>
      <c r="Q67" s="86">
        <v>2315438</v>
      </c>
      <c r="R67" s="86">
        <v>0</v>
      </c>
      <c r="S67" s="86">
        <v>6099016</v>
      </c>
      <c r="T67" s="86">
        <v>0</v>
      </c>
      <c r="U67" s="86">
        <v>0</v>
      </c>
      <c r="V67" s="86">
        <v>0</v>
      </c>
      <c r="W67" s="86">
        <v>7340762</v>
      </c>
      <c r="X67" s="86">
        <v>0</v>
      </c>
      <c r="Y67" s="86">
        <v>26282538</v>
      </c>
      <c r="Z67" s="11"/>
      <c r="AA67" s="85"/>
    </row>
    <row r="68" spans="2:27" ht="15">
      <c r="B68" s="88" t="s">
        <v>193</v>
      </c>
      <c r="C68" s="86">
        <v>370826.24359838</v>
      </c>
      <c r="D68" s="86">
        <v>794304.194243093</v>
      </c>
      <c r="E68" s="86">
        <v>513679.115808022</v>
      </c>
      <c r="F68" s="86">
        <v>487131.908768275</v>
      </c>
      <c r="G68" s="86">
        <v>577848.912182377</v>
      </c>
      <c r="H68" s="86">
        <v>441569.685354956</v>
      </c>
      <c r="I68" s="86">
        <v>962222.925098651</v>
      </c>
      <c r="J68" s="86">
        <v>488417.607659114</v>
      </c>
      <c r="K68" s="86">
        <v>635102.973173976</v>
      </c>
      <c r="L68" s="86">
        <v>897035.812791431</v>
      </c>
      <c r="M68" s="86">
        <v>711011.40672865</v>
      </c>
      <c r="N68" s="86">
        <v>444305.291828031</v>
      </c>
      <c r="O68" s="86">
        <v>474535.873624202</v>
      </c>
      <c r="P68" s="86">
        <v>455439.44245055</v>
      </c>
      <c r="Q68" s="86">
        <v>755921.305808905</v>
      </c>
      <c r="R68" s="86">
        <v>145308.819380797</v>
      </c>
      <c r="S68" s="86">
        <v>581476.661389848</v>
      </c>
      <c r="T68" s="86">
        <v>214254.270101287</v>
      </c>
      <c r="U68" s="86">
        <v>239864.428432534</v>
      </c>
      <c r="V68" s="86">
        <v>369094.531510036</v>
      </c>
      <c r="W68" s="86">
        <v>393802.480228973</v>
      </c>
      <c r="X68" s="86">
        <v>1046846.1098379</v>
      </c>
      <c r="Y68" s="86">
        <v>11999999.999999989</v>
      </c>
      <c r="Z68" s="11"/>
      <c r="AA68" s="85"/>
    </row>
    <row r="69" spans="2:27" ht="15">
      <c r="B69" s="88" t="s">
        <v>194</v>
      </c>
      <c r="C69" s="86">
        <v>244602.243430575</v>
      </c>
      <c r="D69" s="86">
        <v>264905.312075571</v>
      </c>
      <c r="E69" s="86">
        <v>131282.450352195</v>
      </c>
      <c r="F69" s="86">
        <v>536831.858264687</v>
      </c>
      <c r="G69" s="86">
        <v>469545.031343228</v>
      </c>
      <c r="H69" s="86">
        <v>163097.417429189</v>
      </c>
      <c r="I69" s="86">
        <v>571791.753121706</v>
      </c>
      <c r="J69" s="86">
        <v>234041.137118119</v>
      </c>
      <c r="K69" s="86">
        <v>1096043.90026629</v>
      </c>
      <c r="L69" s="86">
        <v>634105.205879405</v>
      </c>
      <c r="M69" s="86">
        <v>375270.335797835</v>
      </c>
      <c r="N69" s="86">
        <v>680182.054749535</v>
      </c>
      <c r="O69" s="86">
        <v>328754.659795609</v>
      </c>
      <c r="P69" s="86">
        <v>153289.631026833</v>
      </c>
      <c r="Q69" s="86">
        <v>1170205.68559059</v>
      </c>
      <c r="R69" s="86">
        <v>125285.146213543</v>
      </c>
      <c r="S69" s="86">
        <v>380316.847816944</v>
      </c>
      <c r="T69" s="86">
        <v>148104.15708256</v>
      </c>
      <c r="U69" s="86">
        <v>596804.899651205</v>
      </c>
      <c r="V69" s="86">
        <v>581445.950027829</v>
      </c>
      <c r="W69" s="86">
        <v>109706.783024118</v>
      </c>
      <c r="X69" s="86">
        <v>1004387.53994241</v>
      </c>
      <c r="Y69" s="86">
        <v>9999999.999999976</v>
      </c>
      <c r="Z69" s="11"/>
      <c r="AA69" s="85"/>
    </row>
    <row r="70" spans="2:27" ht="15">
      <c r="B70" s="90" t="s">
        <v>195</v>
      </c>
      <c r="C70" s="91">
        <v>134022520.97564863</v>
      </c>
      <c r="D70" s="91">
        <v>239019120.84518674</v>
      </c>
      <c r="E70" s="91">
        <v>216480768.1795449</v>
      </c>
      <c r="F70" s="91">
        <v>193781541.7284903</v>
      </c>
      <c r="G70" s="91">
        <v>269126651.1931069</v>
      </c>
      <c r="H70" s="91">
        <v>242950740.82307938</v>
      </c>
      <c r="I70" s="91">
        <v>250776282.22643775</v>
      </c>
      <c r="J70" s="91">
        <v>141468696.49422014</v>
      </c>
      <c r="K70" s="91">
        <v>231734279.7290842</v>
      </c>
      <c r="L70" s="91">
        <v>353033601.77303076</v>
      </c>
      <c r="M70" s="91">
        <v>436813225.8509616</v>
      </c>
      <c r="N70" s="91">
        <v>275662922.58176935</v>
      </c>
      <c r="O70" s="91">
        <v>260148023.8675436</v>
      </c>
      <c r="P70" s="91">
        <v>228101276.6394654</v>
      </c>
      <c r="Q70" s="91">
        <v>465653335.5682834</v>
      </c>
      <c r="R70" s="91">
        <v>114980185.76518545</v>
      </c>
      <c r="S70" s="91">
        <v>345584383.0945164</v>
      </c>
      <c r="T70" s="91">
        <v>137452599.35441485</v>
      </c>
      <c r="U70" s="91">
        <v>175078403.65923288</v>
      </c>
      <c r="V70" s="91">
        <v>150529787.0690526</v>
      </c>
      <c r="W70" s="91">
        <v>288940265.0586856</v>
      </c>
      <c r="X70" s="91">
        <v>628819729.5230502</v>
      </c>
      <c r="Y70" s="91">
        <v>5780158341.999991</v>
      </c>
      <c r="Z70" s="11"/>
      <c r="AA70" s="85"/>
    </row>
    <row r="71" ht="15">
      <c r="Y71" s="92"/>
    </row>
    <row r="76" spans="3:25" ht="15"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</row>
  </sheetData>
  <sheetProtection/>
  <conditionalFormatting sqref="Y6">
    <cfRule type="expression" priority="11" dxfId="0" stopIfTrue="1">
      <formula>$A$1&gt;0</formula>
    </cfRule>
  </conditionalFormatting>
  <hyperlinks>
    <hyperlink ref="Y1" location="Contents!Print_Area" display="nol i'r cynnwys"/>
  </hyperlinks>
  <printOptions/>
  <pageMargins left="0.19685039370078702" right="0.19685039370078702" top="0.39370078740157505" bottom="0.39370078740157505" header="0.39370078740157505" footer="0.39370078740157505"/>
  <pageSetup fitToHeight="0" fitToWidth="0" orientation="landscape" paperSize="9" scale="5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4453125" style="1" customWidth="1"/>
    <col min="2" max="2" width="24.10546875" style="1" customWidth="1"/>
    <col min="3" max="3" width="2.88671875" style="1" customWidth="1"/>
    <col min="4" max="4" width="11.10546875" style="1" customWidth="1"/>
    <col min="5" max="5" width="2.88671875" style="1" customWidth="1"/>
    <col min="6" max="6" width="11.10546875" style="1" customWidth="1"/>
    <col min="7" max="7" width="2.88671875" style="1" customWidth="1"/>
    <col min="8" max="8" width="11.10546875" style="1" customWidth="1"/>
    <col min="9" max="9" width="2.88671875" style="1" customWidth="1"/>
    <col min="10" max="10" width="11.10546875" style="1" customWidth="1"/>
    <col min="11" max="11" width="2.88671875" style="1" customWidth="1"/>
    <col min="12" max="12" width="11.10546875" style="1" customWidth="1"/>
    <col min="13" max="13" width="2.88671875" style="1" customWidth="1"/>
    <col min="14" max="14" width="11.10546875" style="1" customWidth="1"/>
    <col min="15" max="15" width="2.88671875" style="1" customWidth="1"/>
    <col min="16" max="16" width="17.3359375" style="1" customWidth="1"/>
    <col min="17" max="17" width="9.21484375" style="1" customWidth="1"/>
    <col min="18" max="16384" width="9.21484375" style="1" customWidth="1"/>
  </cols>
  <sheetData>
    <row r="1" spans="2:16" ht="15">
      <c r="B1" s="2" t="s">
        <v>0</v>
      </c>
      <c r="P1" s="7" t="s">
        <v>18</v>
      </c>
    </row>
    <row r="2" s="3" customFormat="1" ht="6" customHeight="1"/>
    <row r="3" s="3" customFormat="1" ht="12.75">
      <c r="B3" s="4" t="s">
        <v>1</v>
      </c>
    </row>
    <row r="4" s="3" customFormat="1" ht="6" customHeight="1"/>
    <row r="5" s="3" customFormat="1" ht="12.75">
      <c r="B5" s="4" t="s">
        <v>14</v>
      </c>
    </row>
    <row r="6" spans="2:17" s="3" customFormat="1" ht="12.7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 t="s">
        <v>19</v>
      </c>
      <c r="Q6" s="79"/>
    </row>
    <row r="7" spans="2:16" s="10" customFormat="1" ht="25.5" customHeight="1">
      <c r="B7" s="20" t="s">
        <v>20</v>
      </c>
      <c r="D7" s="21" t="s">
        <v>196</v>
      </c>
      <c r="F7" s="21" t="s">
        <v>197</v>
      </c>
      <c r="H7" s="21" t="s">
        <v>198</v>
      </c>
      <c r="J7" s="21" t="s">
        <v>199</v>
      </c>
      <c r="L7" s="21" t="s">
        <v>200</v>
      </c>
      <c r="N7" s="21" t="s">
        <v>201</v>
      </c>
      <c r="P7" s="21" t="s">
        <v>202</v>
      </c>
    </row>
    <row r="8" spans="2:18" s="10" customFormat="1" ht="25.5" customHeight="1">
      <c r="B8" s="20"/>
      <c r="D8" s="21"/>
      <c r="F8" s="21"/>
      <c r="H8" s="21"/>
      <c r="J8" s="21"/>
      <c r="L8" s="21"/>
      <c r="N8" s="21"/>
      <c r="P8" s="21"/>
      <c r="R8" s="94"/>
    </row>
    <row r="9" s="3" customFormat="1" ht="6" customHeight="1"/>
    <row r="10" spans="2:18" s="3" customFormat="1" ht="12">
      <c r="B10" s="3" t="s">
        <v>25</v>
      </c>
      <c r="D10" s="22">
        <v>30876.09</v>
      </c>
      <c r="F10" s="11">
        <v>134022520.97564875</v>
      </c>
      <c r="G10" s="11"/>
      <c r="H10" s="11">
        <v>38500668.99333042</v>
      </c>
      <c r="I10" s="11"/>
      <c r="J10" s="11">
        <v>72768178</v>
      </c>
      <c r="K10" s="11"/>
      <c r="L10" s="11">
        <v>269160</v>
      </c>
      <c r="M10" s="11"/>
      <c r="N10" s="11">
        <v>22753674</v>
      </c>
      <c r="O10" s="11"/>
      <c r="P10" s="11">
        <v>95791012</v>
      </c>
      <c r="R10" s="95"/>
    </row>
    <row r="11" spans="2:18" s="3" customFormat="1" ht="12">
      <c r="B11" s="3" t="s">
        <v>26</v>
      </c>
      <c r="D11" s="22">
        <v>50096.45</v>
      </c>
      <c r="F11" s="11">
        <v>239019120.84518698</v>
      </c>
      <c r="G11" s="11"/>
      <c r="H11" s="11">
        <v>62467327.92885782</v>
      </c>
      <c r="I11" s="11"/>
      <c r="J11" s="11">
        <v>136049325</v>
      </c>
      <c r="K11" s="11"/>
      <c r="L11" s="11">
        <v>0</v>
      </c>
      <c r="M11" s="11"/>
      <c r="N11" s="11">
        <v>40502468</v>
      </c>
      <c r="O11" s="11"/>
      <c r="P11" s="11">
        <v>176551793</v>
      </c>
      <c r="R11" s="95"/>
    </row>
    <row r="12" spans="2:18" s="3" customFormat="1" ht="12">
      <c r="B12" s="3" t="s">
        <v>27</v>
      </c>
      <c r="D12" s="22">
        <v>50507.33</v>
      </c>
      <c r="F12" s="11">
        <v>216480768.179545</v>
      </c>
      <c r="G12" s="11"/>
      <c r="H12" s="11">
        <v>62979671.13280559</v>
      </c>
      <c r="I12" s="11"/>
      <c r="J12" s="11">
        <v>115004134</v>
      </c>
      <c r="K12" s="11"/>
      <c r="L12" s="11">
        <v>691317</v>
      </c>
      <c r="M12" s="11"/>
      <c r="N12" s="11">
        <v>38496963</v>
      </c>
      <c r="O12" s="11"/>
      <c r="P12" s="11">
        <v>154192414</v>
      </c>
      <c r="R12" s="95"/>
    </row>
    <row r="13" spans="2:18" s="3" customFormat="1" ht="12">
      <c r="B13" s="3" t="s">
        <v>28</v>
      </c>
      <c r="D13" s="22">
        <v>40214.31</v>
      </c>
      <c r="F13" s="11">
        <v>193781541.7284905</v>
      </c>
      <c r="G13" s="11"/>
      <c r="H13" s="11">
        <v>50144880.32989855</v>
      </c>
      <c r="I13" s="11"/>
      <c r="J13" s="11">
        <v>113039802</v>
      </c>
      <c r="K13" s="11"/>
      <c r="L13" s="11">
        <v>0</v>
      </c>
      <c r="M13" s="11"/>
      <c r="N13" s="11">
        <v>30596859</v>
      </c>
      <c r="O13" s="11"/>
      <c r="P13" s="11">
        <v>143636661</v>
      </c>
      <c r="R13" s="95"/>
    </row>
    <row r="14" spans="2:18" s="3" customFormat="1" ht="12">
      <c r="B14" s="3" t="s">
        <v>29</v>
      </c>
      <c r="D14" s="22">
        <v>64704.71</v>
      </c>
      <c r="F14" s="11">
        <v>269126651.19310683</v>
      </c>
      <c r="G14" s="11"/>
      <c r="H14" s="11">
        <v>80682969.3144254</v>
      </c>
      <c r="I14" s="11"/>
      <c r="J14" s="11">
        <v>138739227</v>
      </c>
      <c r="K14" s="11"/>
      <c r="L14" s="11">
        <v>536757</v>
      </c>
      <c r="M14" s="11"/>
      <c r="N14" s="11">
        <v>49704455</v>
      </c>
      <c r="O14" s="11"/>
      <c r="P14" s="11">
        <v>188980439</v>
      </c>
      <c r="R14" s="95"/>
    </row>
    <row r="15" spans="2:18" s="3" customFormat="1" ht="12">
      <c r="B15" s="3" t="s">
        <v>30</v>
      </c>
      <c r="D15" s="22">
        <v>54291.899999999994</v>
      </c>
      <c r="F15" s="11">
        <v>242950740.8230796</v>
      </c>
      <c r="G15" s="11"/>
      <c r="H15" s="11">
        <v>67698807.42409404</v>
      </c>
      <c r="I15" s="11"/>
      <c r="J15" s="11">
        <v>132327762</v>
      </c>
      <c r="K15" s="11"/>
      <c r="L15" s="11">
        <v>0</v>
      </c>
      <c r="M15" s="11"/>
      <c r="N15" s="11">
        <v>42924171</v>
      </c>
      <c r="O15" s="11"/>
      <c r="P15" s="11">
        <v>175251933</v>
      </c>
      <c r="R15" s="95"/>
    </row>
    <row r="16" spans="2:18" s="3" customFormat="1" ht="12">
      <c r="B16" s="3" t="s">
        <v>31</v>
      </c>
      <c r="D16" s="22">
        <v>62311.829999999994</v>
      </c>
      <c r="F16" s="11">
        <v>250776282.2264377</v>
      </c>
      <c r="G16" s="11"/>
      <c r="H16" s="11">
        <v>77699188.6342693</v>
      </c>
      <c r="I16" s="11"/>
      <c r="J16" s="11">
        <v>129368968</v>
      </c>
      <c r="K16" s="11"/>
      <c r="L16" s="11">
        <v>1213511</v>
      </c>
      <c r="M16" s="11"/>
      <c r="N16" s="11">
        <v>43708126</v>
      </c>
      <c r="O16" s="11"/>
      <c r="P16" s="11">
        <v>174290605</v>
      </c>
      <c r="R16" s="95"/>
    </row>
    <row r="17" spans="2:18" s="3" customFormat="1" ht="12">
      <c r="B17" s="3" t="s">
        <v>32</v>
      </c>
      <c r="D17" s="22">
        <v>31579.190000000002</v>
      </c>
      <c r="F17" s="11">
        <v>141468696.49422002</v>
      </c>
      <c r="G17" s="11"/>
      <c r="H17" s="11">
        <v>39377393.35736779</v>
      </c>
      <c r="I17" s="11"/>
      <c r="J17" s="11">
        <v>77565455</v>
      </c>
      <c r="K17" s="11"/>
      <c r="L17" s="11">
        <v>0</v>
      </c>
      <c r="M17" s="11"/>
      <c r="N17" s="11">
        <v>24525848</v>
      </c>
      <c r="O17" s="11"/>
      <c r="P17" s="11">
        <v>102091303</v>
      </c>
      <c r="R17" s="95"/>
    </row>
    <row r="18" spans="2:18" s="3" customFormat="1" ht="12">
      <c r="B18" s="3" t="s">
        <v>33</v>
      </c>
      <c r="D18" s="22">
        <v>55565.15</v>
      </c>
      <c r="F18" s="11">
        <v>231734279.7290843</v>
      </c>
      <c r="G18" s="11"/>
      <c r="H18" s="11">
        <v>69286475.31843422</v>
      </c>
      <c r="I18" s="11"/>
      <c r="J18" s="11">
        <v>121872270</v>
      </c>
      <c r="K18" s="11"/>
      <c r="L18" s="11">
        <v>0</v>
      </c>
      <c r="M18" s="11"/>
      <c r="N18" s="11">
        <v>40575534</v>
      </c>
      <c r="O18" s="11"/>
      <c r="P18" s="11">
        <v>162447804</v>
      </c>
      <c r="R18" s="95"/>
    </row>
    <row r="19" spans="2:18" s="3" customFormat="1" ht="12">
      <c r="B19" s="3" t="s">
        <v>34</v>
      </c>
      <c r="D19" s="22">
        <v>74297.91</v>
      </c>
      <c r="F19" s="11">
        <v>353033601.7730305</v>
      </c>
      <c r="G19" s="11"/>
      <c r="H19" s="11">
        <v>92645125.72046053</v>
      </c>
      <c r="I19" s="11"/>
      <c r="J19" s="11">
        <v>200095782</v>
      </c>
      <c r="K19" s="11"/>
      <c r="L19" s="11">
        <v>0</v>
      </c>
      <c r="M19" s="11"/>
      <c r="N19" s="11">
        <v>60292694</v>
      </c>
      <c r="O19" s="11"/>
      <c r="P19" s="11">
        <v>260388476</v>
      </c>
      <c r="R19" s="95"/>
    </row>
    <row r="20" spans="2:18" s="3" customFormat="1" ht="12">
      <c r="B20" s="3" t="s">
        <v>35</v>
      </c>
      <c r="D20" s="22">
        <v>91906.78</v>
      </c>
      <c r="F20" s="11">
        <v>436813225.8509611</v>
      </c>
      <c r="G20" s="11"/>
      <c r="H20" s="11">
        <v>114602351.36712065</v>
      </c>
      <c r="I20" s="11"/>
      <c r="J20" s="11">
        <v>242197388</v>
      </c>
      <c r="K20" s="11"/>
      <c r="L20" s="11">
        <v>0</v>
      </c>
      <c r="M20" s="11"/>
      <c r="N20" s="11">
        <v>80013486</v>
      </c>
      <c r="O20" s="11"/>
      <c r="P20" s="11">
        <v>322210874</v>
      </c>
      <c r="R20" s="95"/>
    </row>
    <row r="21" spans="2:18" s="3" customFormat="1" ht="12">
      <c r="B21" s="3" t="s">
        <v>36</v>
      </c>
      <c r="D21" s="22">
        <v>48813.19</v>
      </c>
      <c r="F21" s="11">
        <v>275662922.5817692</v>
      </c>
      <c r="G21" s="11"/>
      <c r="H21" s="11">
        <v>60867178.1530157</v>
      </c>
      <c r="I21" s="11"/>
      <c r="J21" s="11">
        <v>168695384</v>
      </c>
      <c r="K21" s="11"/>
      <c r="L21" s="11">
        <v>0</v>
      </c>
      <c r="M21" s="11"/>
      <c r="N21" s="11">
        <v>46100360</v>
      </c>
      <c r="O21" s="11"/>
      <c r="P21" s="11">
        <v>214795744</v>
      </c>
      <c r="R21" s="95"/>
    </row>
    <row r="22" spans="2:18" s="3" customFormat="1" ht="12">
      <c r="B22" s="3" t="s">
        <v>37</v>
      </c>
      <c r="D22" s="22">
        <v>54807.11</v>
      </c>
      <c r="F22" s="11">
        <v>260148023.86754352</v>
      </c>
      <c r="G22" s="11"/>
      <c r="H22" s="11">
        <v>68341244.00437522</v>
      </c>
      <c r="I22" s="11"/>
      <c r="J22" s="11">
        <v>145354407</v>
      </c>
      <c r="K22" s="11"/>
      <c r="L22" s="11">
        <v>0</v>
      </c>
      <c r="M22" s="11"/>
      <c r="N22" s="11">
        <v>46452373</v>
      </c>
      <c r="O22" s="11"/>
      <c r="P22" s="11">
        <v>191806780</v>
      </c>
      <c r="R22" s="95"/>
    </row>
    <row r="23" spans="2:18" s="3" customFormat="1" ht="12">
      <c r="B23" s="3" t="s">
        <v>38</v>
      </c>
      <c r="D23" s="22">
        <v>60973.990000000005</v>
      </c>
      <c r="F23" s="11">
        <v>228101276.6394657</v>
      </c>
      <c r="G23" s="11"/>
      <c r="H23" s="11">
        <v>76030980.80724078</v>
      </c>
      <c r="I23" s="11"/>
      <c r="J23" s="11">
        <v>110310755</v>
      </c>
      <c r="K23" s="11"/>
      <c r="L23" s="11">
        <v>0</v>
      </c>
      <c r="M23" s="11"/>
      <c r="N23" s="11">
        <v>41759541</v>
      </c>
      <c r="O23" s="11"/>
      <c r="P23" s="11">
        <v>152070296</v>
      </c>
      <c r="R23" s="95"/>
    </row>
    <row r="24" spans="2:18" s="3" customFormat="1" ht="12">
      <c r="B24" s="3" t="s">
        <v>39</v>
      </c>
      <c r="D24" s="22">
        <v>78844.31</v>
      </c>
      <c r="F24" s="11">
        <v>465653335.5682824</v>
      </c>
      <c r="G24" s="11"/>
      <c r="H24" s="11">
        <v>98314219.23299004</v>
      </c>
      <c r="I24" s="11"/>
      <c r="J24" s="11">
        <v>290955964</v>
      </c>
      <c r="K24" s="11"/>
      <c r="L24" s="11">
        <v>0</v>
      </c>
      <c r="M24" s="11"/>
      <c r="N24" s="11">
        <v>76383152</v>
      </c>
      <c r="O24" s="11"/>
      <c r="P24" s="11">
        <v>367339116</v>
      </c>
      <c r="R24" s="95"/>
    </row>
    <row r="25" spans="2:18" s="3" customFormat="1" ht="12">
      <c r="B25" s="3" t="s">
        <v>40</v>
      </c>
      <c r="D25" s="22">
        <v>18987.11</v>
      </c>
      <c r="F25" s="11">
        <v>114980185.7651856</v>
      </c>
      <c r="G25" s="11"/>
      <c r="H25" s="11">
        <v>23675809.898531646</v>
      </c>
      <c r="I25" s="11"/>
      <c r="J25" s="11">
        <v>72243608</v>
      </c>
      <c r="K25" s="11"/>
      <c r="L25" s="11">
        <v>0</v>
      </c>
      <c r="M25" s="11"/>
      <c r="N25" s="11">
        <v>19060768</v>
      </c>
      <c r="O25" s="11"/>
      <c r="P25" s="11">
        <v>91304376</v>
      </c>
      <c r="R25" s="95"/>
    </row>
    <row r="26" spans="2:18" s="3" customFormat="1" ht="12">
      <c r="B26" s="3" t="s">
        <v>41</v>
      </c>
      <c r="D26" s="22">
        <v>61727.14000000001</v>
      </c>
      <c r="F26" s="11">
        <v>345584383.09451675</v>
      </c>
      <c r="G26" s="11"/>
      <c r="H26" s="11">
        <v>76970114.57878786</v>
      </c>
      <c r="I26" s="11"/>
      <c r="J26" s="11">
        <v>211104979</v>
      </c>
      <c r="K26" s="11"/>
      <c r="L26" s="11">
        <v>0</v>
      </c>
      <c r="M26" s="11"/>
      <c r="N26" s="11">
        <v>57509290</v>
      </c>
      <c r="O26" s="11"/>
      <c r="P26" s="11">
        <v>268614269</v>
      </c>
      <c r="R26" s="95"/>
    </row>
    <row r="27" spans="2:18" s="3" customFormat="1" ht="12">
      <c r="B27" s="3" t="s">
        <v>42</v>
      </c>
      <c r="D27" s="22">
        <v>21362.050000000007</v>
      </c>
      <c r="F27" s="11">
        <v>137452599.35441497</v>
      </c>
      <c r="G27" s="11"/>
      <c r="H27" s="11">
        <v>26637220.453398548</v>
      </c>
      <c r="I27" s="11"/>
      <c r="J27" s="11">
        <v>88187251</v>
      </c>
      <c r="K27" s="11"/>
      <c r="L27" s="11">
        <v>0</v>
      </c>
      <c r="M27" s="11"/>
      <c r="N27" s="11">
        <v>22628128</v>
      </c>
      <c r="O27" s="11"/>
      <c r="P27" s="11">
        <v>110815379</v>
      </c>
      <c r="R27" s="95"/>
    </row>
    <row r="28" spans="2:18" s="3" customFormat="1" ht="12">
      <c r="B28" s="3" t="s">
        <v>43</v>
      </c>
      <c r="D28" s="22">
        <v>34026.05</v>
      </c>
      <c r="F28" s="11">
        <v>175078403.65923303</v>
      </c>
      <c r="G28" s="11"/>
      <c r="H28" s="11">
        <v>42428483.92398489</v>
      </c>
      <c r="I28" s="11"/>
      <c r="J28" s="11">
        <v>103109907</v>
      </c>
      <c r="K28" s="11"/>
      <c r="L28" s="11">
        <v>0</v>
      </c>
      <c r="M28" s="11"/>
      <c r="N28" s="11">
        <v>29540013</v>
      </c>
      <c r="O28" s="11"/>
      <c r="P28" s="11">
        <v>132649920</v>
      </c>
      <c r="R28" s="95"/>
    </row>
    <row r="29" spans="2:18" s="3" customFormat="1" ht="12">
      <c r="B29" s="3" t="s">
        <v>44</v>
      </c>
      <c r="D29" s="22">
        <v>46561.89</v>
      </c>
      <c r="F29" s="11">
        <v>150529787.06905273</v>
      </c>
      <c r="G29" s="11"/>
      <c r="H29" s="11">
        <v>58059939.409227714</v>
      </c>
      <c r="I29" s="11"/>
      <c r="J29" s="11">
        <v>61788216</v>
      </c>
      <c r="K29" s="11"/>
      <c r="L29" s="11">
        <v>759286</v>
      </c>
      <c r="M29" s="11"/>
      <c r="N29" s="11">
        <v>30681632</v>
      </c>
      <c r="O29" s="11"/>
      <c r="P29" s="11">
        <v>93229134</v>
      </c>
      <c r="R29" s="95"/>
    </row>
    <row r="30" spans="2:18" s="3" customFormat="1" ht="12">
      <c r="B30" s="3" t="s">
        <v>45</v>
      </c>
      <c r="D30" s="22">
        <v>59824.04999999999</v>
      </c>
      <c r="F30" s="11">
        <v>288940265.05868554</v>
      </c>
      <c r="G30" s="11"/>
      <c r="H30" s="11">
        <v>74597073.23338053</v>
      </c>
      <c r="I30" s="11"/>
      <c r="J30" s="11">
        <v>167106461</v>
      </c>
      <c r="K30" s="11"/>
      <c r="L30" s="11">
        <v>0</v>
      </c>
      <c r="M30" s="11"/>
      <c r="N30" s="11">
        <v>47236731</v>
      </c>
      <c r="O30" s="11"/>
      <c r="P30" s="11">
        <v>214343192</v>
      </c>
      <c r="R30" s="95"/>
    </row>
    <row r="31" spans="2:18" s="3" customFormat="1" ht="12">
      <c r="B31" s="3" t="s">
        <v>46</v>
      </c>
      <c r="D31" s="22">
        <v>147713.65999999997</v>
      </c>
      <c r="F31" s="11">
        <v>628819729.5230505</v>
      </c>
      <c r="G31" s="11"/>
      <c r="H31" s="11">
        <v>184190249.7840028</v>
      </c>
      <c r="I31" s="11"/>
      <c r="J31" s="11">
        <v>328125746</v>
      </c>
      <c r="K31" s="11"/>
      <c r="L31" s="11">
        <v>0</v>
      </c>
      <c r="M31" s="11"/>
      <c r="N31" s="11">
        <v>116503734</v>
      </c>
      <c r="O31" s="11"/>
      <c r="P31" s="11">
        <v>444629480</v>
      </c>
      <c r="R31" s="95"/>
    </row>
    <row r="32" spans="2:18" s="3" customFormat="1" ht="6" customHeight="1">
      <c r="B32" s="8"/>
      <c r="D32" s="23"/>
      <c r="F32" s="14"/>
      <c r="G32" s="11"/>
      <c r="H32" s="14"/>
      <c r="I32" s="11"/>
      <c r="J32" s="14"/>
      <c r="K32" s="11"/>
      <c r="L32" s="14"/>
      <c r="M32" s="11"/>
      <c r="N32" s="14"/>
      <c r="O32" s="11"/>
      <c r="P32" s="14"/>
      <c r="R32" s="95"/>
    </row>
    <row r="33" spans="1:18" s="4" customFormat="1" ht="16.5" customHeight="1">
      <c r="A33" s="3"/>
      <c r="B33" s="16" t="s">
        <v>47</v>
      </c>
      <c r="C33" s="16"/>
      <c r="D33" s="24">
        <v>1239992.2</v>
      </c>
      <c r="E33" s="16"/>
      <c r="F33" s="17">
        <v>5780158341.999991</v>
      </c>
      <c r="G33" s="17"/>
      <c r="H33" s="17">
        <v>1546197373</v>
      </c>
      <c r="I33" s="17"/>
      <c r="J33" s="17">
        <v>3226010969</v>
      </c>
      <c r="K33" s="17"/>
      <c r="L33" s="17">
        <v>3470031</v>
      </c>
      <c r="M33" s="17"/>
      <c r="N33" s="17">
        <v>1007950000</v>
      </c>
      <c r="O33" s="17"/>
      <c r="P33" s="17">
        <v>4237431000</v>
      </c>
      <c r="R33" s="95"/>
    </row>
    <row r="34" s="3" customFormat="1" ht="6" customHeight="1">
      <c r="A34" s="4"/>
    </row>
    <row r="35" s="3" customFormat="1" ht="12.75" customHeight="1">
      <c r="B35" s="19" t="s">
        <v>203</v>
      </c>
    </row>
    <row r="36" s="3" customFormat="1" ht="12.75" customHeight="1">
      <c r="B36" s="19" t="s">
        <v>204</v>
      </c>
    </row>
    <row r="37" s="3" customFormat="1" ht="12.75" customHeight="1">
      <c r="B37" s="19" t="s">
        <v>205</v>
      </c>
    </row>
  </sheetData>
  <sheetProtection/>
  <mergeCells count="8">
    <mergeCell ref="N7:N8"/>
    <mergeCell ref="P7:P8"/>
    <mergeCell ref="B7:B8"/>
    <mergeCell ref="D7:D8"/>
    <mergeCell ref="F7:F8"/>
    <mergeCell ref="H7:H8"/>
    <mergeCell ref="J7:J8"/>
    <mergeCell ref="L7:L8"/>
  </mergeCells>
  <conditionalFormatting sqref="P6">
    <cfRule type="expression" priority="12" dxfId="0" stopIfTrue="1">
      <formula>$A$1&gt;0</formula>
    </cfRule>
  </conditionalFormatting>
  <hyperlinks>
    <hyperlink ref="P1" location="Contents!Print_Area" display="nol i'r cynnwys"/>
  </hyperlinks>
  <printOptions/>
  <pageMargins left="0.7000000000000001" right="0.7000000000000001" top="0.75" bottom="0.75" header="0.30000000000000004" footer="0.30000000000000004"/>
  <pageSetup fitToHeight="0" fitToWidth="0" orientation="landscape" paperSize="9" scale="88"/>
</worksheet>
</file>

<file path=xl/worksheets/sheet14.xml><?xml version="1.0" encoding="utf-8"?>
<worksheet xmlns="http://schemas.openxmlformats.org/spreadsheetml/2006/main" xmlns:r="http://schemas.openxmlformats.org/officeDocument/2006/relationships">
  <dimension ref="B1:P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4453125" style="1" customWidth="1"/>
    <col min="2" max="2" width="19.88671875" style="1" customWidth="1"/>
    <col min="3" max="3" width="2.88671875" style="1" customWidth="1"/>
    <col min="4" max="4" width="17.3359375" style="1" customWidth="1"/>
    <col min="5" max="5" width="2.88671875" style="1" customWidth="1"/>
    <col min="6" max="6" width="19.88671875" style="1" customWidth="1"/>
    <col min="7" max="7" width="2.88671875" style="1" customWidth="1"/>
    <col min="8" max="8" width="11.10546875" style="1" customWidth="1"/>
    <col min="9" max="9" width="2.88671875" style="1" customWidth="1"/>
    <col min="10" max="10" width="11.10546875" style="1" customWidth="1"/>
    <col min="11" max="11" width="2.88671875" style="1" customWidth="1"/>
    <col min="12" max="12" width="14.88671875" style="1" bestFit="1" customWidth="1"/>
    <col min="13" max="13" width="2.88671875" style="1" customWidth="1"/>
    <col min="14" max="14" width="17.3359375" style="1" customWidth="1"/>
    <col min="15" max="15" width="9.21484375" style="1" customWidth="1"/>
    <col min="16" max="16384" width="9.21484375" style="1" customWidth="1"/>
  </cols>
  <sheetData>
    <row r="1" spans="2:14" ht="15.75" customHeight="1">
      <c r="B1" s="2" t="s">
        <v>0</v>
      </c>
      <c r="N1" s="7" t="s">
        <v>18</v>
      </c>
    </row>
    <row r="2" s="3" customFormat="1" ht="6" customHeight="1"/>
    <row r="3" s="3" customFormat="1" ht="12.75">
      <c r="B3" s="4" t="s">
        <v>1</v>
      </c>
    </row>
    <row r="4" s="3" customFormat="1" ht="6" customHeight="1"/>
    <row r="5" s="3" customFormat="1" ht="12.75">
      <c r="B5" s="4" t="s">
        <v>15</v>
      </c>
    </row>
    <row r="6" spans="2:14" s="3" customFormat="1" ht="12.7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 t="s">
        <v>19</v>
      </c>
    </row>
    <row r="7" spans="2:14" s="96" customFormat="1" ht="12.75" customHeight="1">
      <c r="B7" s="28" t="s">
        <v>20</v>
      </c>
      <c r="D7" s="21" t="s">
        <v>206</v>
      </c>
      <c r="E7" s="97"/>
      <c r="F7" s="21" t="s">
        <v>207</v>
      </c>
      <c r="H7" s="26" t="s">
        <v>208</v>
      </c>
      <c r="I7" s="26"/>
      <c r="J7" s="26"/>
      <c r="K7" s="98"/>
      <c r="L7" s="26" t="s">
        <v>209</v>
      </c>
      <c r="M7" s="99"/>
      <c r="N7" s="21" t="s">
        <v>210</v>
      </c>
    </row>
    <row r="8" spans="2:14" s="96" customFormat="1" ht="12.75" customHeight="1">
      <c r="B8" s="28"/>
      <c r="D8" s="21"/>
      <c r="E8" s="97"/>
      <c r="F8" s="21"/>
      <c r="H8" s="21" t="s">
        <v>142</v>
      </c>
      <c r="I8" s="99"/>
      <c r="J8" s="21" t="s">
        <v>143</v>
      </c>
      <c r="K8" s="99"/>
      <c r="L8" s="106"/>
      <c r="M8" s="99"/>
      <c r="N8" s="21"/>
    </row>
    <row r="9" spans="2:14" s="10" customFormat="1" ht="12.75" customHeight="1">
      <c r="B9" s="28"/>
      <c r="D9" s="21"/>
      <c r="E9" s="97"/>
      <c r="F9" s="21"/>
      <c r="H9" s="21"/>
      <c r="J9" s="21"/>
      <c r="L9" s="106"/>
      <c r="N9" s="21"/>
    </row>
    <row r="10" spans="2:14" s="3" customFormat="1" ht="12.75" customHeight="1">
      <c r="B10" s="28"/>
      <c r="D10" s="21"/>
      <c r="E10" s="97"/>
      <c r="F10" s="21"/>
      <c r="H10" s="21"/>
      <c r="J10" s="21"/>
      <c r="L10" s="106"/>
      <c r="M10" s="10"/>
      <c r="N10" s="21"/>
    </row>
    <row r="11" s="3" customFormat="1" ht="6" customHeight="1"/>
    <row r="12" spans="2:16" s="3" customFormat="1" ht="12">
      <c r="B12" s="3" t="s">
        <v>25</v>
      </c>
      <c r="D12" s="12">
        <v>95811835</v>
      </c>
      <c r="E12" s="100"/>
      <c r="F12" s="12">
        <v>95739909</v>
      </c>
      <c r="G12" s="101"/>
      <c r="H12" s="12">
        <v>183712</v>
      </c>
      <c r="I12" s="101"/>
      <c r="J12" s="12">
        <v>155628</v>
      </c>
      <c r="K12" s="12"/>
      <c r="L12" s="12">
        <v>0</v>
      </c>
      <c r="M12" s="12"/>
      <c r="N12" s="12">
        <v>96079249</v>
      </c>
      <c r="P12" s="102"/>
    </row>
    <row r="13" spans="2:16" s="3" customFormat="1" ht="12">
      <c r="B13" s="3" t="s">
        <v>26</v>
      </c>
      <c r="D13" s="12">
        <v>175127334</v>
      </c>
      <c r="E13" s="100"/>
      <c r="F13" s="12">
        <v>176376405</v>
      </c>
      <c r="G13" s="101"/>
      <c r="H13" s="12">
        <v>316091</v>
      </c>
      <c r="I13" s="101"/>
      <c r="J13" s="12">
        <v>234148</v>
      </c>
      <c r="K13" s="12"/>
      <c r="L13" s="12">
        <v>0</v>
      </c>
      <c r="M13" s="12"/>
      <c r="N13" s="12">
        <v>176926644</v>
      </c>
      <c r="P13" s="102"/>
    </row>
    <row r="14" spans="2:16" s="3" customFormat="1" ht="12">
      <c r="B14" s="3" t="s">
        <v>27</v>
      </c>
      <c r="D14" s="12">
        <v>153614563</v>
      </c>
      <c r="E14" s="100"/>
      <c r="F14" s="12">
        <v>154222353</v>
      </c>
      <c r="G14" s="101"/>
      <c r="H14" s="12">
        <v>277944</v>
      </c>
      <c r="I14" s="101"/>
      <c r="J14" s="12">
        <v>156086</v>
      </c>
      <c r="K14" s="12"/>
      <c r="L14" s="12">
        <v>0</v>
      </c>
      <c r="M14" s="12"/>
      <c r="N14" s="12">
        <v>154656383</v>
      </c>
      <c r="P14" s="102"/>
    </row>
    <row r="15" spans="2:16" s="3" customFormat="1" ht="12">
      <c r="B15" s="3" t="s">
        <v>28</v>
      </c>
      <c r="D15" s="12">
        <v>143119148</v>
      </c>
      <c r="E15" s="100"/>
      <c r="F15" s="12">
        <v>143170764</v>
      </c>
      <c r="G15" s="101"/>
      <c r="H15" s="12">
        <v>272299</v>
      </c>
      <c r="I15" s="101"/>
      <c r="J15" s="12">
        <v>153759</v>
      </c>
      <c r="K15" s="12"/>
      <c r="L15" s="12">
        <v>0</v>
      </c>
      <c r="M15" s="12"/>
      <c r="N15" s="12">
        <v>143596822</v>
      </c>
      <c r="P15" s="102"/>
    </row>
    <row r="16" spans="2:16" s="3" customFormat="1" ht="12">
      <c r="B16" s="3" t="s">
        <v>29</v>
      </c>
      <c r="D16" s="12">
        <v>189156283</v>
      </c>
      <c r="E16" s="100"/>
      <c r="F16" s="12">
        <v>188953990</v>
      </c>
      <c r="G16" s="101"/>
      <c r="H16" s="12">
        <v>408528</v>
      </c>
      <c r="I16" s="101"/>
      <c r="J16" s="12">
        <v>186568</v>
      </c>
      <c r="K16" s="12"/>
      <c r="L16" s="12">
        <v>0</v>
      </c>
      <c r="M16" s="12"/>
      <c r="N16" s="12">
        <v>189549086</v>
      </c>
      <c r="P16" s="102"/>
    </row>
    <row r="17" spans="2:16" s="3" customFormat="1" ht="12">
      <c r="B17" s="3" t="s">
        <v>30</v>
      </c>
      <c r="D17" s="12">
        <v>174636390</v>
      </c>
      <c r="E17" s="100"/>
      <c r="F17" s="12">
        <v>174819131</v>
      </c>
      <c r="G17" s="101"/>
      <c r="H17" s="12">
        <v>343826</v>
      </c>
      <c r="I17" s="101"/>
      <c r="J17" s="12">
        <v>197147</v>
      </c>
      <c r="K17" s="12"/>
      <c r="L17" s="12">
        <v>0</v>
      </c>
      <c r="M17" s="12"/>
      <c r="N17" s="12">
        <v>175360104</v>
      </c>
      <c r="P17" s="102"/>
    </row>
    <row r="18" spans="2:16" s="3" customFormat="1" ht="12">
      <c r="B18" s="3" t="s">
        <v>31</v>
      </c>
      <c r="D18" s="12">
        <v>174026422</v>
      </c>
      <c r="E18" s="100"/>
      <c r="F18" s="12">
        <v>174301428</v>
      </c>
      <c r="G18" s="101"/>
      <c r="H18" s="12">
        <v>328349</v>
      </c>
      <c r="I18" s="101"/>
      <c r="J18" s="12">
        <v>185273</v>
      </c>
      <c r="K18" s="12"/>
      <c r="L18" s="12">
        <v>0</v>
      </c>
      <c r="M18" s="12"/>
      <c r="N18" s="12">
        <v>174815050</v>
      </c>
      <c r="P18" s="102"/>
    </row>
    <row r="19" spans="2:16" s="3" customFormat="1" ht="12">
      <c r="B19" s="3" t="s">
        <v>32</v>
      </c>
      <c r="D19" s="12">
        <v>101250886</v>
      </c>
      <c r="E19" s="100"/>
      <c r="F19" s="12">
        <v>101497697</v>
      </c>
      <c r="G19" s="101"/>
      <c r="H19" s="12">
        <v>175129</v>
      </c>
      <c r="I19" s="101"/>
      <c r="J19" s="12">
        <v>143544</v>
      </c>
      <c r="K19" s="12"/>
      <c r="L19" s="12">
        <v>0</v>
      </c>
      <c r="M19" s="12"/>
      <c r="N19" s="12">
        <v>101816370</v>
      </c>
      <c r="P19" s="102"/>
    </row>
    <row r="20" spans="2:16" s="3" customFormat="1" ht="12">
      <c r="B20" s="3" t="s">
        <v>33</v>
      </c>
      <c r="D20" s="12">
        <v>161774256</v>
      </c>
      <c r="E20" s="100"/>
      <c r="F20" s="12">
        <v>161665222</v>
      </c>
      <c r="G20" s="101"/>
      <c r="H20" s="12">
        <v>316538</v>
      </c>
      <c r="I20" s="101"/>
      <c r="J20" s="12">
        <v>195677</v>
      </c>
      <c r="K20" s="12"/>
      <c r="L20" s="12">
        <v>0</v>
      </c>
      <c r="M20" s="12"/>
      <c r="N20" s="12">
        <v>162177437</v>
      </c>
      <c r="P20" s="102"/>
    </row>
    <row r="21" spans="2:16" s="3" customFormat="1" ht="12">
      <c r="B21" s="3" t="s">
        <v>34</v>
      </c>
      <c r="D21" s="12">
        <v>259439648</v>
      </c>
      <c r="E21" s="100"/>
      <c r="F21" s="12">
        <v>259573106</v>
      </c>
      <c r="G21" s="101"/>
      <c r="H21" s="12">
        <v>496917</v>
      </c>
      <c r="I21" s="101"/>
      <c r="J21" s="12">
        <v>296948</v>
      </c>
      <c r="K21" s="12"/>
      <c r="L21" s="12">
        <v>0</v>
      </c>
      <c r="M21" s="12"/>
      <c r="N21" s="12">
        <v>260366971</v>
      </c>
      <c r="P21" s="102"/>
    </row>
    <row r="22" spans="2:16" s="3" customFormat="1" ht="12">
      <c r="B22" s="3" t="s">
        <v>35</v>
      </c>
      <c r="D22" s="12">
        <v>319087205</v>
      </c>
      <c r="E22" s="100"/>
      <c r="F22" s="12">
        <v>319554173</v>
      </c>
      <c r="G22" s="101"/>
      <c r="H22" s="12">
        <v>605943</v>
      </c>
      <c r="I22" s="101"/>
      <c r="J22" s="12">
        <v>345703</v>
      </c>
      <c r="K22" s="12"/>
      <c r="L22" s="12">
        <v>0</v>
      </c>
      <c r="M22" s="12"/>
      <c r="N22" s="12">
        <v>320505819</v>
      </c>
      <c r="P22" s="102"/>
    </row>
    <row r="23" spans="2:16" s="3" customFormat="1" ht="12">
      <c r="B23" s="3" t="s">
        <v>36</v>
      </c>
      <c r="D23" s="12">
        <v>212340809</v>
      </c>
      <c r="E23" s="100"/>
      <c r="F23" s="12">
        <v>212611320</v>
      </c>
      <c r="G23" s="101"/>
      <c r="H23" s="12">
        <v>376520</v>
      </c>
      <c r="I23" s="101"/>
      <c r="J23" s="12">
        <v>252536</v>
      </c>
      <c r="K23" s="12"/>
      <c r="L23" s="12">
        <v>0</v>
      </c>
      <c r="M23" s="12"/>
      <c r="N23" s="12">
        <v>213240376</v>
      </c>
      <c r="P23" s="102"/>
    </row>
    <row r="24" spans="2:16" s="3" customFormat="1" ht="12">
      <c r="B24" s="3" t="s">
        <v>37</v>
      </c>
      <c r="D24" s="12">
        <v>191581742</v>
      </c>
      <c r="E24" s="100"/>
      <c r="F24" s="12">
        <v>191459523</v>
      </c>
      <c r="G24" s="101"/>
      <c r="H24" s="12">
        <v>374652</v>
      </c>
      <c r="I24" s="101"/>
      <c r="J24" s="12">
        <v>231049</v>
      </c>
      <c r="K24" s="12"/>
      <c r="L24" s="12">
        <v>0</v>
      </c>
      <c r="M24" s="12"/>
      <c r="N24" s="12">
        <v>192065224</v>
      </c>
      <c r="P24" s="102"/>
    </row>
    <row r="25" spans="2:16" s="3" customFormat="1" ht="12">
      <c r="B25" s="3" t="s">
        <v>38</v>
      </c>
      <c r="D25" s="12">
        <v>152480479</v>
      </c>
      <c r="E25" s="100"/>
      <c r="F25" s="12">
        <v>151761268</v>
      </c>
      <c r="G25" s="101"/>
      <c r="H25" s="12">
        <v>353546</v>
      </c>
      <c r="I25" s="101"/>
      <c r="J25" s="12">
        <v>156648</v>
      </c>
      <c r="K25" s="12"/>
      <c r="L25" s="12">
        <v>0</v>
      </c>
      <c r="M25" s="12"/>
      <c r="N25" s="12">
        <v>152271462</v>
      </c>
      <c r="P25" s="102"/>
    </row>
    <row r="26" spans="2:16" s="3" customFormat="1" ht="12">
      <c r="B26" s="3" t="s">
        <v>39</v>
      </c>
      <c r="D26" s="12">
        <v>364176172</v>
      </c>
      <c r="E26" s="100"/>
      <c r="F26" s="12">
        <v>363384814</v>
      </c>
      <c r="G26" s="101"/>
      <c r="H26" s="12">
        <v>661940</v>
      </c>
      <c r="I26" s="101"/>
      <c r="J26" s="12">
        <v>423815</v>
      </c>
      <c r="K26" s="12"/>
      <c r="L26" s="12">
        <v>0</v>
      </c>
      <c r="M26" s="12"/>
      <c r="N26" s="12">
        <v>364470569</v>
      </c>
      <c r="P26" s="102"/>
    </row>
    <row r="27" spans="2:16" s="3" customFormat="1" ht="12">
      <c r="B27" s="3" t="s">
        <v>40</v>
      </c>
      <c r="D27" s="12">
        <v>90305039</v>
      </c>
      <c r="E27" s="100"/>
      <c r="F27" s="12">
        <v>90308554</v>
      </c>
      <c r="G27" s="101"/>
      <c r="H27" s="12">
        <v>154695</v>
      </c>
      <c r="I27" s="101"/>
      <c r="J27" s="12">
        <v>111393</v>
      </c>
      <c r="K27" s="12"/>
      <c r="L27" s="12">
        <v>0</v>
      </c>
      <c r="M27" s="12"/>
      <c r="N27" s="12">
        <v>90574642</v>
      </c>
      <c r="P27" s="102"/>
    </row>
    <row r="28" spans="2:16" s="3" customFormat="1" ht="12">
      <c r="B28" s="3" t="s">
        <v>41</v>
      </c>
      <c r="D28" s="12">
        <v>267240454</v>
      </c>
      <c r="E28" s="100"/>
      <c r="F28" s="12">
        <v>267812120.99999997</v>
      </c>
      <c r="G28" s="101"/>
      <c r="H28" s="12">
        <v>503529</v>
      </c>
      <c r="I28" s="101"/>
      <c r="J28" s="12">
        <v>302409</v>
      </c>
      <c r="K28" s="12"/>
      <c r="L28" s="12">
        <v>0</v>
      </c>
      <c r="M28" s="12"/>
      <c r="N28" s="12">
        <v>268618059</v>
      </c>
      <c r="P28" s="102"/>
    </row>
    <row r="29" spans="2:16" s="3" customFormat="1" ht="12">
      <c r="B29" s="3" t="s">
        <v>42</v>
      </c>
      <c r="D29" s="12">
        <v>110350524</v>
      </c>
      <c r="E29" s="100"/>
      <c r="F29" s="12">
        <v>110532609</v>
      </c>
      <c r="G29" s="101"/>
      <c r="H29" s="12">
        <v>169844</v>
      </c>
      <c r="I29" s="101"/>
      <c r="J29" s="12">
        <v>132852</v>
      </c>
      <c r="K29" s="12"/>
      <c r="L29" s="12">
        <v>0</v>
      </c>
      <c r="M29" s="12"/>
      <c r="N29" s="12">
        <v>110835305</v>
      </c>
      <c r="P29" s="102"/>
    </row>
    <row r="30" spans="2:16" s="3" customFormat="1" ht="12">
      <c r="B30" s="3" t="s">
        <v>43</v>
      </c>
      <c r="D30" s="12">
        <v>131542711</v>
      </c>
      <c r="E30" s="100"/>
      <c r="F30" s="12">
        <v>131434801</v>
      </c>
      <c r="G30" s="101"/>
      <c r="H30" s="12">
        <v>252050</v>
      </c>
      <c r="I30" s="101"/>
      <c r="J30" s="12">
        <v>149259</v>
      </c>
      <c r="K30" s="12"/>
      <c r="L30" s="12">
        <v>0</v>
      </c>
      <c r="M30" s="12"/>
      <c r="N30" s="12">
        <v>131836110</v>
      </c>
      <c r="P30" s="102"/>
    </row>
    <row r="31" spans="2:16" s="3" customFormat="1" ht="12">
      <c r="B31" s="3" t="s">
        <v>44</v>
      </c>
      <c r="D31" s="12">
        <v>93268176</v>
      </c>
      <c r="E31" s="100"/>
      <c r="F31" s="12">
        <v>93198690</v>
      </c>
      <c r="G31" s="101"/>
      <c r="H31" s="12">
        <v>207847</v>
      </c>
      <c r="I31" s="101"/>
      <c r="J31" s="12">
        <v>103125</v>
      </c>
      <c r="K31" s="12"/>
      <c r="L31" s="12">
        <v>0</v>
      </c>
      <c r="M31" s="12"/>
      <c r="N31" s="12">
        <v>93509662</v>
      </c>
      <c r="P31" s="102"/>
    </row>
    <row r="32" spans="2:16" s="3" customFormat="1" ht="12">
      <c r="B32" s="3" t="s">
        <v>45</v>
      </c>
      <c r="D32" s="12">
        <v>212790074</v>
      </c>
      <c r="E32" s="100"/>
      <c r="F32" s="12">
        <v>212346262</v>
      </c>
      <c r="G32" s="101"/>
      <c r="H32" s="12">
        <v>412457</v>
      </c>
      <c r="I32" s="101"/>
      <c r="J32" s="12">
        <v>276013</v>
      </c>
      <c r="K32" s="12"/>
      <c r="L32" s="12">
        <v>0</v>
      </c>
      <c r="M32" s="12"/>
      <c r="N32" s="12">
        <v>213034732</v>
      </c>
      <c r="P32" s="102"/>
    </row>
    <row r="33" spans="2:16" s="3" customFormat="1" ht="12">
      <c r="B33" s="3" t="s">
        <v>46</v>
      </c>
      <c r="D33" s="12">
        <v>440946781</v>
      </c>
      <c r="E33" s="100"/>
      <c r="F33" s="12">
        <v>439342791</v>
      </c>
      <c r="G33" s="101"/>
      <c r="H33" s="12">
        <v>876644</v>
      </c>
      <c r="I33" s="101"/>
      <c r="J33" s="12">
        <v>610420</v>
      </c>
      <c r="K33" s="12"/>
      <c r="L33" s="12">
        <v>0</v>
      </c>
      <c r="M33" s="12"/>
      <c r="N33" s="12">
        <v>440829855</v>
      </c>
      <c r="P33" s="102"/>
    </row>
    <row r="34" spans="2:16" s="3" customFormat="1" ht="6" customHeight="1">
      <c r="B34" s="8"/>
      <c r="D34" s="103"/>
      <c r="E34" s="11"/>
      <c r="F34" s="103"/>
      <c r="G34" s="12"/>
      <c r="H34" s="103"/>
      <c r="I34" s="12"/>
      <c r="J34" s="103"/>
      <c r="K34" s="12"/>
      <c r="L34" s="103"/>
      <c r="M34" s="12"/>
      <c r="N34" s="103"/>
      <c r="P34" s="102"/>
    </row>
    <row r="35" spans="2:16" s="3" customFormat="1" ht="16.5" customHeight="1">
      <c r="B35" s="16" t="s">
        <v>47</v>
      </c>
      <c r="C35" s="8"/>
      <c r="D35" s="104">
        <v>4214066931</v>
      </c>
      <c r="E35" s="17"/>
      <c r="F35" s="104">
        <f>SUM(F12:F33)</f>
        <v>4214066931</v>
      </c>
      <c r="G35" s="104"/>
      <c r="H35" s="104">
        <v>8069000</v>
      </c>
      <c r="I35" s="104"/>
      <c r="J35" s="104">
        <v>5000000</v>
      </c>
      <c r="K35" s="104"/>
      <c r="L35" s="105">
        <v>0</v>
      </c>
      <c r="M35" s="104"/>
      <c r="N35" s="104">
        <v>4227135931</v>
      </c>
      <c r="P35" s="102"/>
    </row>
    <row r="36" s="3" customFormat="1" ht="6" customHeight="1"/>
    <row r="37" s="3" customFormat="1" ht="12.75" customHeight="1">
      <c r="B37" s="19" t="s">
        <v>211</v>
      </c>
    </row>
    <row r="38" spans="2:14" s="3" customFormat="1" ht="12.75" customHeight="1">
      <c r="B38" s="107" t="s">
        <v>212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</row>
    <row r="39" spans="2:14" ht="12.75" customHeight="1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</row>
  </sheetData>
  <sheetProtection/>
  <mergeCells count="8">
    <mergeCell ref="B38:N39"/>
    <mergeCell ref="B7:B10"/>
    <mergeCell ref="D7:D10"/>
    <mergeCell ref="F7:F10"/>
    <mergeCell ref="N7:N10"/>
    <mergeCell ref="H8:H10"/>
    <mergeCell ref="J8:J10"/>
    <mergeCell ref="L8:L10"/>
  </mergeCells>
  <conditionalFormatting sqref="N6">
    <cfRule type="expression" priority="13" dxfId="0" stopIfTrue="1">
      <formula>$A$1&gt;0</formula>
    </cfRule>
  </conditionalFormatting>
  <hyperlinks>
    <hyperlink ref="N1" location="Contents!Print_Area" display="nol i'r cynnwys"/>
  </hyperlinks>
  <printOptions/>
  <pageMargins left="0.7000000000000001" right="0.7000000000000001" top="0.75" bottom="0.75" header="0.30000000000000004" footer="0.30000000000000004"/>
  <pageSetup fitToHeight="0" fitToWidth="0" orientation="landscape" paperSize="9" scale="8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4453125" style="155" customWidth="1"/>
    <col min="2" max="2" width="66.10546875" style="158" customWidth="1"/>
    <col min="3" max="3" width="2.88671875" style="155" customWidth="1"/>
    <col min="4" max="4" width="11.10546875" style="159" customWidth="1"/>
    <col min="5" max="5" width="1.66796875" style="155" customWidth="1"/>
    <col min="6" max="6" width="11.10546875" style="159" customWidth="1"/>
    <col min="7" max="7" width="4.10546875" style="156" customWidth="1"/>
    <col min="8" max="8" width="9.21484375" style="157" customWidth="1"/>
    <col min="9" max="9" width="11.3359375" style="157" bestFit="1" customWidth="1"/>
    <col min="10" max="10" width="9.21484375" style="157" customWidth="1"/>
    <col min="11" max="11" width="16.4453125" style="155" customWidth="1"/>
    <col min="12" max="251" width="9.21484375" style="155" customWidth="1"/>
    <col min="252" max="252" width="3.88671875" style="155" customWidth="1"/>
    <col min="253" max="253" width="46.3359375" style="155" bestFit="1" customWidth="1"/>
    <col min="254" max="254" width="2.88671875" style="155" customWidth="1"/>
    <col min="255" max="255" width="9.21484375" style="155" customWidth="1"/>
    <col min="256" max="16384" width="2.88671875" style="155" customWidth="1"/>
  </cols>
  <sheetData>
    <row r="1" spans="2:14" s="1" customFormat="1" ht="15.75" customHeight="1">
      <c r="B1" s="2" t="s">
        <v>63</v>
      </c>
      <c r="F1" s="31" t="s">
        <v>18</v>
      </c>
      <c r="N1" s="31"/>
    </row>
    <row r="2" s="3" customFormat="1" ht="6" customHeight="1"/>
    <row r="3" s="3" customFormat="1" ht="12.75">
      <c r="B3" s="4" t="s">
        <v>1</v>
      </c>
    </row>
    <row r="4" s="3" customFormat="1" ht="6" customHeight="1"/>
    <row r="5" s="3" customFormat="1" ht="12.75">
      <c r="B5" s="4" t="s">
        <v>213</v>
      </c>
    </row>
    <row r="6" spans="2:14" s="3" customFormat="1" ht="12.75" customHeight="1">
      <c r="B6" s="8"/>
      <c r="C6" s="8"/>
      <c r="D6" s="8"/>
      <c r="E6" s="8"/>
      <c r="F6" s="9" t="s">
        <v>19</v>
      </c>
      <c r="N6" s="5"/>
    </row>
    <row r="7" spans="2:11" s="108" customFormat="1" ht="15" customHeight="1">
      <c r="B7" s="109" t="s">
        <v>214</v>
      </c>
      <c r="C7" s="109"/>
      <c r="D7" s="110" t="s">
        <v>215</v>
      </c>
      <c r="E7" s="110"/>
      <c r="F7" s="110" t="s">
        <v>216</v>
      </c>
      <c r="G7" s="111"/>
      <c r="H7" s="112"/>
      <c r="I7" s="112"/>
      <c r="J7" s="112"/>
      <c r="K7" s="113"/>
    </row>
    <row r="8" spans="2:11" s="108" customFormat="1" ht="6" customHeight="1">
      <c r="B8" s="114"/>
      <c r="C8" s="114"/>
      <c r="D8" s="115"/>
      <c r="E8" s="115"/>
      <c r="F8" s="115"/>
      <c r="G8" s="111"/>
      <c r="H8" s="112"/>
      <c r="I8" s="112"/>
      <c r="J8" s="112"/>
      <c r="K8" s="113"/>
    </row>
    <row r="9" spans="2:10" s="116" customFormat="1" ht="15" customHeight="1">
      <c r="B9" s="117" t="s">
        <v>75</v>
      </c>
      <c r="D9" s="118"/>
      <c r="F9" s="118"/>
      <c r="G9" s="119"/>
      <c r="H9" s="120"/>
      <c r="I9" s="120"/>
      <c r="J9" s="120"/>
    </row>
    <row r="10" spans="2:10" s="116" customFormat="1" ht="6" customHeight="1">
      <c r="B10" s="117"/>
      <c r="D10" s="118"/>
      <c r="F10" s="118"/>
      <c r="G10" s="119"/>
      <c r="H10" s="120"/>
      <c r="I10" s="120"/>
      <c r="J10" s="120"/>
    </row>
    <row r="11" spans="2:10" s="121" customFormat="1" ht="15" customHeight="1">
      <c r="B11" s="122" t="s">
        <v>217</v>
      </c>
      <c r="C11" s="123"/>
      <c r="D11" s="124">
        <v>118137</v>
      </c>
      <c r="E11" s="125"/>
      <c r="F11" s="124">
        <v>118137</v>
      </c>
      <c r="G11" s="126"/>
      <c r="I11" s="127"/>
      <c r="J11" s="128"/>
    </row>
    <row r="12" spans="2:10" s="121" customFormat="1" ht="15" customHeight="1">
      <c r="B12" s="49" t="s">
        <v>218</v>
      </c>
      <c r="D12" s="129">
        <v>92917.803</v>
      </c>
      <c r="E12" s="130"/>
      <c r="F12" s="129" t="s">
        <v>95</v>
      </c>
      <c r="G12" s="126"/>
      <c r="H12" s="131"/>
      <c r="I12" s="127"/>
      <c r="J12" s="128"/>
    </row>
    <row r="13" spans="2:10" s="121" customFormat="1" ht="15" customHeight="1">
      <c r="B13" s="49" t="s">
        <v>219</v>
      </c>
      <c r="D13" s="129">
        <v>91333</v>
      </c>
      <c r="E13" s="130"/>
      <c r="F13" s="129">
        <v>91333</v>
      </c>
      <c r="G13" s="126"/>
      <c r="H13" s="131"/>
      <c r="I13" s="127"/>
      <c r="J13" s="128"/>
    </row>
    <row r="14" spans="2:10" s="121" customFormat="1" ht="15" customHeight="1">
      <c r="B14" s="49" t="s">
        <v>220</v>
      </c>
      <c r="D14" s="129">
        <v>10030</v>
      </c>
      <c r="E14" s="130"/>
      <c r="F14" s="129" t="s">
        <v>95</v>
      </c>
      <c r="G14" s="126"/>
      <c r="H14" s="131"/>
      <c r="I14" s="127"/>
      <c r="J14" s="128"/>
    </row>
    <row r="15" spans="2:10" s="121" customFormat="1" ht="15" customHeight="1">
      <c r="B15" s="49" t="s">
        <v>221</v>
      </c>
      <c r="D15" s="129">
        <v>8700</v>
      </c>
      <c r="E15" s="130"/>
      <c r="F15" s="129">
        <v>8700</v>
      </c>
      <c r="G15" s="126"/>
      <c r="H15" s="131"/>
      <c r="I15" s="127"/>
      <c r="J15" s="128"/>
    </row>
    <row r="16" spans="2:10" s="121" customFormat="1" ht="15" customHeight="1">
      <c r="B16" s="49" t="s">
        <v>142</v>
      </c>
      <c r="D16" s="129">
        <v>8069.000000000001</v>
      </c>
      <c r="E16" s="130"/>
      <c r="F16" s="129" t="s">
        <v>222</v>
      </c>
      <c r="G16" s="126"/>
      <c r="H16" s="131"/>
      <c r="I16" s="127"/>
      <c r="J16" s="128"/>
    </row>
    <row r="17" spans="2:9" s="121" customFormat="1" ht="15" customHeight="1">
      <c r="B17" s="49" t="s">
        <v>223</v>
      </c>
      <c r="D17" s="129">
        <v>7500</v>
      </c>
      <c r="E17" s="130"/>
      <c r="F17" s="129">
        <v>7500</v>
      </c>
      <c r="G17" s="126"/>
      <c r="H17" s="131"/>
      <c r="I17" s="127"/>
    </row>
    <row r="18" spans="2:9" s="121" customFormat="1" ht="15" customHeight="1">
      <c r="B18" s="49" t="s">
        <v>224</v>
      </c>
      <c r="D18" s="129">
        <v>7105</v>
      </c>
      <c r="E18" s="130"/>
      <c r="F18" s="129" t="s">
        <v>95</v>
      </c>
      <c r="G18" s="126"/>
      <c r="H18" s="131"/>
      <c r="I18" s="127"/>
    </row>
    <row r="19" spans="2:9" s="121" customFormat="1" ht="15" customHeight="1">
      <c r="B19" s="49" t="s">
        <v>225</v>
      </c>
      <c r="D19" s="129">
        <v>5000</v>
      </c>
      <c r="E19" s="130"/>
      <c r="F19" s="129" t="s">
        <v>222</v>
      </c>
      <c r="G19" s="126"/>
      <c r="H19" s="131"/>
      <c r="I19" s="127"/>
    </row>
    <row r="20" spans="2:9" s="121" customFormat="1" ht="15" customHeight="1">
      <c r="B20" s="49" t="s">
        <v>226</v>
      </c>
      <c r="D20" s="129">
        <v>4306.832</v>
      </c>
      <c r="E20" s="130"/>
      <c r="F20" s="129" t="s">
        <v>95</v>
      </c>
      <c r="G20" s="126"/>
      <c r="H20" s="131"/>
      <c r="I20" s="127"/>
    </row>
    <row r="21" spans="2:9" s="121" customFormat="1" ht="15" customHeight="1">
      <c r="B21" s="49" t="s">
        <v>227</v>
      </c>
      <c r="D21" s="129">
        <v>3470.4</v>
      </c>
      <c r="E21" s="130"/>
      <c r="F21" s="129">
        <v>9670.400000000001</v>
      </c>
      <c r="G21" s="126"/>
      <c r="H21" s="131"/>
      <c r="I21" s="127"/>
    </row>
    <row r="22" spans="2:9" s="121" customFormat="1" ht="15" customHeight="1">
      <c r="B22" s="49" t="s">
        <v>228</v>
      </c>
      <c r="D22" s="129">
        <v>3200</v>
      </c>
      <c r="E22" s="130"/>
      <c r="F22" s="129">
        <v>3200</v>
      </c>
      <c r="G22" s="126"/>
      <c r="H22" s="131"/>
      <c r="I22" s="127"/>
    </row>
    <row r="23" spans="2:9" s="121" customFormat="1" ht="15" customHeight="1">
      <c r="B23" s="49" t="s">
        <v>229</v>
      </c>
      <c r="D23" s="129">
        <v>3000</v>
      </c>
      <c r="E23" s="130"/>
      <c r="F23" s="129">
        <v>5000</v>
      </c>
      <c r="G23" s="126"/>
      <c r="H23" s="131"/>
      <c r="I23" s="127"/>
    </row>
    <row r="24" spans="2:9" s="121" customFormat="1" ht="15" customHeight="1">
      <c r="B24" s="49" t="s">
        <v>230</v>
      </c>
      <c r="D24" s="129">
        <v>2500</v>
      </c>
      <c r="E24" s="130"/>
      <c r="F24" s="129">
        <v>2500</v>
      </c>
      <c r="G24" s="126"/>
      <c r="H24" s="131"/>
      <c r="I24" s="127"/>
    </row>
    <row r="25" spans="2:9" s="121" customFormat="1" ht="15" customHeight="1">
      <c r="B25" s="49" t="s">
        <v>231</v>
      </c>
      <c r="D25" s="129">
        <v>1834.306</v>
      </c>
      <c r="E25" s="130"/>
      <c r="F25" s="129">
        <v>2751.5</v>
      </c>
      <c r="G25" s="126"/>
      <c r="H25" s="131"/>
      <c r="I25" s="127"/>
    </row>
    <row r="26" spans="2:9" s="121" customFormat="1" ht="15" customHeight="1">
      <c r="B26" s="49" t="s">
        <v>232</v>
      </c>
      <c r="D26" s="129">
        <v>1770</v>
      </c>
      <c r="E26" s="130"/>
      <c r="F26" s="129">
        <v>3554</v>
      </c>
      <c r="G26" s="126"/>
      <c r="H26" s="131"/>
      <c r="I26" s="127"/>
    </row>
    <row r="27" spans="2:9" s="121" customFormat="1" ht="15" customHeight="1">
      <c r="B27" s="49" t="s">
        <v>233</v>
      </c>
      <c r="C27" s="49"/>
      <c r="D27" s="132">
        <v>1348.509</v>
      </c>
      <c r="E27" s="49"/>
      <c r="F27" s="133">
        <v>459.61800000000005</v>
      </c>
      <c r="G27" s="126"/>
      <c r="H27" s="131"/>
      <c r="I27" s="127"/>
    </row>
    <row r="28" spans="2:9" s="121" customFormat="1" ht="15" customHeight="1">
      <c r="B28" s="49" t="s">
        <v>234</v>
      </c>
      <c r="D28" s="129">
        <v>1000</v>
      </c>
      <c r="E28" s="130"/>
      <c r="F28" s="129">
        <v>0</v>
      </c>
      <c r="G28" s="126"/>
      <c r="H28" s="131"/>
      <c r="I28" s="127"/>
    </row>
    <row r="29" spans="2:9" s="121" customFormat="1" ht="15" customHeight="1">
      <c r="B29" s="49" t="s">
        <v>235</v>
      </c>
      <c r="D29" s="129">
        <v>450</v>
      </c>
      <c r="E29" s="130"/>
      <c r="F29" s="129">
        <v>500</v>
      </c>
      <c r="G29" s="126"/>
      <c r="H29" s="131"/>
      <c r="I29" s="127"/>
    </row>
    <row r="30" spans="2:9" s="121" customFormat="1" ht="15" customHeight="1">
      <c r="B30" s="49" t="s">
        <v>236</v>
      </c>
      <c r="D30" s="129">
        <v>432</v>
      </c>
      <c r="E30" s="130"/>
      <c r="F30" s="129">
        <v>432</v>
      </c>
      <c r="G30" s="126"/>
      <c r="H30" s="131"/>
      <c r="I30" s="127"/>
    </row>
    <row r="31" spans="2:9" s="121" customFormat="1" ht="15" customHeight="1">
      <c r="B31" s="49" t="s">
        <v>237</v>
      </c>
      <c r="D31" s="129">
        <v>320</v>
      </c>
      <c r="E31" s="130"/>
      <c r="F31" s="129">
        <v>320</v>
      </c>
      <c r="G31" s="126"/>
      <c r="H31" s="131"/>
      <c r="I31" s="127"/>
    </row>
    <row r="32" spans="2:9" s="121" customFormat="1" ht="15" customHeight="1">
      <c r="B32" s="49" t="s">
        <v>238</v>
      </c>
      <c r="D32" s="129">
        <v>313.516</v>
      </c>
      <c r="E32" s="130"/>
      <c r="F32" s="129">
        <v>313.516</v>
      </c>
      <c r="G32" s="126"/>
      <c r="H32" s="131"/>
      <c r="I32" s="127"/>
    </row>
    <row r="33" spans="2:9" s="121" customFormat="1" ht="15" customHeight="1">
      <c r="B33" s="49" t="s">
        <v>239</v>
      </c>
      <c r="D33" s="129">
        <v>200</v>
      </c>
      <c r="E33" s="130"/>
      <c r="F33" s="129">
        <v>200</v>
      </c>
      <c r="G33" s="126"/>
      <c r="H33" s="131"/>
      <c r="I33" s="127"/>
    </row>
    <row r="34" spans="2:9" s="121" customFormat="1" ht="15" customHeight="1">
      <c r="B34" s="49" t="s">
        <v>240</v>
      </c>
      <c r="D34" s="129">
        <v>140</v>
      </c>
      <c r="E34" s="130"/>
      <c r="F34" s="129">
        <v>140</v>
      </c>
      <c r="G34" s="126"/>
      <c r="H34" s="131"/>
      <c r="I34" s="127"/>
    </row>
    <row r="35" spans="2:9" s="121" customFormat="1" ht="15" customHeight="1">
      <c r="B35" s="49" t="s">
        <v>241</v>
      </c>
      <c r="D35" s="129">
        <v>79.164</v>
      </c>
      <c r="E35" s="130"/>
      <c r="F35" s="129">
        <v>130.616</v>
      </c>
      <c r="G35" s="126"/>
      <c r="H35" s="131"/>
      <c r="I35" s="127"/>
    </row>
    <row r="36" spans="2:9" s="121" customFormat="1" ht="15" customHeight="1">
      <c r="B36" s="49" t="s">
        <v>242</v>
      </c>
      <c r="D36" s="129">
        <v>20</v>
      </c>
      <c r="E36" s="130"/>
      <c r="F36" s="129">
        <v>20</v>
      </c>
      <c r="G36" s="126"/>
      <c r="H36" s="131"/>
      <c r="I36" s="127"/>
    </row>
    <row r="37" spans="2:9" s="121" customFormat="1" ht="15" customHeight="1">
      <c r="B37" s="49" t="s">
        <v>243</v>
      </c>
      <c r="D37" s="129">
        <v>0</v>
      </c>
      <c r="E37" s="130"/>
      <c r="F37" s="129">
        <v>15000</v>
      </c>
      <c r="G37" s="126"/>
      <c r="H37" s="131"/>
      <c r="I37" s="127"/>
    </row>
    <row r="38" spans="2:9" s="121" customFormat="1" ht="6" customHeight="1">
      <c r="B38" s="49"/>
      <c r="D38" s="134"/>
      <c r="E38" s="130"/>
      <c r="F38" s="134"/>
      <c r="G38" s="126"/>
      <c r="H38" s="131"/>
      <c r="I38" s="128"/>
    </row>
    <row r="39" spans="2:9" s="121" customFormat="1" ht="15" customHeight="1">
      <c r="B39" s="55" t="s">
        <v>244</v>
      </c>
      <c r="D39" s="135">
        <v>373176.53</v>
      </c>
      <c r="E39" s="130"/>
      <c r="F39" s="136">
        <v>269861.65</v>
      </c>
      <c r="G39" s="126"/>
      <c r="H39" s="131"/>
      <c r="I39" s="128"/>
    </row>
    <row r="40" spans="2:9" s="121" customFormat="1" ht="6" customHeight="1">
      <c r="B40" s="55"/>
      <c r="D40" s="135"/>
      <c r="E40" s="130"/>
      <c r="F40" s="136"/>
      <c r="G40" s="126"/>
      <c r="H40" s="131"/>
      <c r="I40" s="128"/>
    </row>
    <row r="41" spans="2:9" s="121" customFormat="1" ht="15" customHeight="1">
      <c r="B41" s="137" t="s">
        <v>69</v>
      </c>
      <c r="D41" s="135"/>
      <c r="E41" s="130"/>
      <c r="F41" s="136"/>
      <c r="G41" s="126"/>
      <c r="H41" s="131"/>
      <c r="I41" s="128"/>
    </row>
    <row r="42" spans="2:9" s="121" customFormat="1" ht="6" customHeight="1">
      <c r="B42" s="55"/>
      <c r="D42" s="138"/>
      <c r="E42" s="130"/>
      <c r="F42" s="138"/>
      <c r="G42" s="126"/>
      <c r="H42" s="131"/>
      <c r="I42" s="128"/>
    </row>
    <row r="43" spans="2:9" s="121" customFormat="1" ht="15" customHeight="1">
      <c r="B43" s="49" t="s">
        <v>245</v>
      </c>
      <c r="D43" s="129">
        <v>123687.781</v>
      </c>
      <c r="E43" s="130"/>
      <c r="F43" s="129">
        <v>0</v>
      </c>
      <c r="G43" s="126"/>
      <c r="I43" s="128"/>
    </row>
    <row r="44" spans="2:9" s="121" customFormat="1" ht="15" customHeight="1">
      <c r="B44" s="49" t="s">
        <v>246</v>
      </c>
      <c r="D44" s="129">
        <v>74682.571</v>
      </c>
      <c r="E44" s="130"/>
      <c r="F44" s="129">
        <v>0</v>
      </c>
      <c r="G44" s="126"/>
      <c r="H44" s="131"/>
      <c r="I44" s="128"/>
    </row>
    <row r="45" spans="2:9" s="121" customFormat="1" ht="15" customHeight="1">
      <c r="B45" s="49" t="s">
        <v>247</v>
      </c>
      <c r="D45" s="129">
        <v>37661.394</v>
      </c>
      <c r="E45" s="130"/>
      <c r="F45" s="129">
        <v>0</v>
      </c>
      <c r="G45" s="126"/>
      <c r="H45" s="131"/>
      <c r="I45" s="128"/>
    </row>
    <row r="46" spans="2:9" s="121" customFormat="1" ht="15" customHeight="1">
      <c r="B46" s="49" t="s">
        <v>248</v>
      </c>
      <c r="D46" s="129">
        <v>10731</v>
      </c>
      <c r="E46" s="130"/>
      <c r="F46" s="129">
        <v>0</v>
      </c>
      <c r="G46" s="126"/>
      <c r="H46" s="131"/>
      <c r="I46" s="128"/>
    </row>
    <row r="47" spans="2:9" s="121" customFormat="1" ht="15" customHeight="1">
      <c r="B47" s="49" t="s">
        <v>249</v>
      </c>
      <c r="D47" s="129">
        <v>10000</v>
      </c>
      <c r="E47" s="130"/>
      <c r="F47" s="129">
        <v>10000</v>
      </c>
      <c r="G47" s="126"/>
      <c r="H47" s="131"/>
      <c r="I47" s="128"/>
    </row>
    <row r="48" spans="2:9" s="121" customFormat="1" ht="15" customHeight="1">
      <c r="B48" s="49" t="s">
        <v>250</v>
      </c>
      <c r="D48" s="129">
        <v>6832.748</v>
      </c>
      <c r="E48" s="130"/>
      <c r="F48" s="129">
        <v>6906.323</v>
      </c>
      <c r="G48" s="126"/>
      <c r="H48" s="131"/>
      <c r="I48" s="128"/>
    </row>
    <row r="49" spans="2:8" s="121" customFormat="1" ht="15" customHeight="1">
      <c r="B49" s="49" t="s">
        <v>251</v>
      </c>
      <c r="D49" s="129">
        <v>6000</v>
      </c>
      <c r="E49" s="130"/>
      <c r="F49" s="129">
        <v>0</v>
      </c>
      <c r="G49" s="126"/>
      <c r="H49" s="131"/>
    </row>
    <row r="50" spans="2:8" s="121" customFormat="1" ht="15" customHeight="1">
      <c r="B50" s="49" t="s">
        <v>252</v>
      </c>
      <c r="D50" s="129">
        <v>5400</v>
      </c>
      <c r="E50" s="130"/>
      <c r="F50" s="129">
        <v>5400</v>
      </c>
      <c r="G50" s="126"/>
      <c r="H50" s="131"/>
    </row>
    <row r="51" spans="2:8" s="121" customFormat="1" ht="15" customHeight="1">
      <c r="B51" s="49" t="s">
        <v>253</v>
      </c>
      <c r="D51" s="129">
        <v>5000</v>
      </c>
      <c r="E51" s="130"/>
      <c r="F51" s="129">
        <v>23600</v>
      </c>
      <c r="G51" s="126"/>
      <c r="H51" s="131"/>
    </row>
    <row r="52" spans="2:8" s="121" customFormat="1" ht="15" customHeight="1">
      <c r="B52" s="49" t="s">
        <v>254</v>
      </c>
      <c r="D52" s="129">
        <v>4330</v>
      </c>
      <c r="E52" s="130"/>
      <c r="F52" s="129">
        <v>0</v>
      </c>
      <c r="G52" s="126"/>
      <c r="H52" s="131"/>
    </row>
    <row r="53" spans="2:8" s="121" customFormat="1" ht="15" customHeight="1">
      <c r="B53" s="49" t="s">
        <v>255</v>
      </c>
      <c r="D53" s="129">
        <v>2800</v>
      </c>
      <c r="E53" s="130"/>
      <c r="F53" s="129">
        <v>2800</v>
      </c>
      <c r="G53" s="126"/>
      <c r="H53" s="131"/>
    </row>
    <row r="54" spans="2:8" s="121" customFormat="1" ht="15" customHeight="1">
      <c r="B54" s="49" t="s">
        <v>256</v>
      </c>
      <c r="D54" s="129">
        <v>600</v>
      </c>
      <c r="E54" s="130"/>
      <c r="F54" s="129">
        <v>600</v>
      </c>
      <c r="G54" s="126"/>
      <c r="H54" s="131"/>
    </row>
    <row r="55" spans="2:8" s="121" customFormat="1" ht="15" customHeight="1">
      <c r="B55" s="49" t="s">
        <v>257</v>
      </c>
      <c r="D55" s="129">
        <v>400</v>
      </c>
      <c r="E55" s="130"/>
      <c r="F55" s="129">
        <v>400</v>
      </c>
      <c r="G55" s="126"/>
      <c r="H55" s="131"/>
    </row>
    <row r="56" spans="2:8" s="121" customFormat="1" ht="15" customHeight="1">
      <c r="B56" s="49" t="s">
        <v>258</v>
      </c>
      <c r="D56" s="129">
        <v>275</v>
      </c>
      <c r="E56" s="130"/>
      <c r="F56" s="129" t="s">
        <v>95</v>
      </c>
      <c r="G56" s="126"/>
      <c r="H56" s="131"/>
    </row>
    <row r="57" spans="2:8" s="121" customFormat="1" ht="15" customHeight="1">
      <c r="B57" s="49" t="s">
        <v>259</v>
      </c>
      <c r="D57" s="129">
        <v>170</v>
      </c>
      <c r="E57" s="130"/>
      <c r="F57" s="129">
        <v>20</v>
      </c>
      <c r="G57" s="126"/>
      <c r="H57" s="131"/>
    </row>
    <row r="58" spans="2:8" s="121" customFormat="1" ht="15" customHeight="1">
      <c r="B58" s="49" t="s">
        <v>260</v>
      </c>
      <c r="D58" s="129">
        <v>104.87299999999999</v>
      </c>
      <c r="E58" s="130"/>
      <c r="F58" s="129">
        <v>30</v>
      </c>
      <c r="G58" s="126"/>
      <c r="H58" s="131"/>
    </row>
    <row r="59" spans="2:8" s="121" customFormat="1" ht="15" customHeight="1">
      <c r="B59" s="49" t="s">
        <v>261</v>
      </c>
      <c r="D59" s="129">
        <v>0</v>
      </c>
      <c r="E59" s="130"/>
      <c r="F59" s="129">
        <v>135442</v>
      </c>
      <c r="G59" s="126"/>
      <c r="H59" s="131"/>
    </row>
    <row r="60" spans="2:8" s="121" customFormat="1" ht="15" customHeight="1">
      <c r="B60" s="49" t="s">
        <v>262</v>
      </c>
      <c r="D60" s="129">
        <v>0</v>
      </c>
      <c r="E60" s="130"/>
      <c r="F60" s="129">
        <v>126763</v>
      </c>
      <c r="G60" s="126"/>
      <c r="H60" s="131"/>
    </row>
    <row r="61" spans="2:8" s="121" customFormat="1" ht="6" customHeight="1">
      <c r="B61" s="49"/>
      <c r="D61" s="134"/>
      <c r="E61" s="130"/>
      <c r="F61" s="134"/>
      <c r="G61" s="126"/>
      <c r="H61" s="131"/>
    </row>
    <row r="62" spans="2:8" s="121" customFormat="1" ht="15" customHeight="1">
      <c r="B62" s="55" t="s">
        <v>244</v>
      </c>
      <c r="D62" s="136">
        <v>288675.367</v>
      </c>
      <c r="E62" s="130"/>
      <c r="F62" s="136">
        <v>311961.323</v>
      </c>
      <c r="G62" s="126"/>
      <c r="H62" s="131"/>
    </row>
    <row r="63" spans="2:8" s="121" customFormat="1" ht="6" customHeight="1">
      <c r="B63" s="55"/>
      <c r="D63" s="136"/>
      <c r="E63" s="130"/>
      <c r="F63" s="136"/>
      <c r="G63" s="126"/>
      <c r="H63" s="131"/>
    </row>
    <row r="64" spans="2:8" s="121" customFormat="1" ht="15" customHeight="1">
      <c r="B64" s="137" t="s">
        <v>81</v>
      </c>
      <c r="D64" s="136"/>
      <c r="E64" s="130"/>
      <c r="F64" s="136"/>
      <c r="G64" s="126"/>
      <c r="H64" s="131"/>
    </row>
    <row r="65" spans="2:8" s="121" customFormat="1" ht="6" customHeight="1">
      <c r="B65" s="55"/>
      <c r="D65" s="138"/>
      <c r="E65" s="130"/>
      <c r="F65" s="138"/>
      <c r="G65" s="126"/>
      <c r="H65" s="131"/>
    </row>
    <row r="66" spans="2:7" s="121" customFormat="1" ht="15" customHeight="1">
      <c r="B66" s="49" t="s">
        <v>263</v>
      </c>
      <c r="D66" s="129">
        <v>57986</v>
      </c>
      <c r="E66" s="130"/>
      <c r="F66" s="129">
        <v>60133</v>
      </c>
      <c r="G66" s="126"/>
    </row>
    <row r="67" spans="2:8" s="121" customFormat="1" ht="15" customHeight="1">
      <c r="B67" s="49" t="s">
        <v>264</v>
      </c>
      <c r="D67" s="129">
        <v>25000</v>
      </c>
      <c r="E67" s="130"/>
      <c r="F67" s="129">
        <v>25000</v>
      </c>
      <c r="G67" s="126"/>
      <c r="H67" s="131"/>
    </row>
    <row r="68" spans="2:8" s="121" customFormat="1" ht="15" customHeight="1">
      <c r="B68" s="49" t="s">
        <v>265</v>
      </c>
      <c r="D68" s="129">
        <v>3400</v>
      </c>
      <c r="E68" s="130"/>
      <c r="F68" s="129">
        <v>3387</v>
      </c>
      <c r="G68" s="126"/>
      <c r="H68" s="131"/>
    </row>
    <row r="69" spans="2:8" s="121" customFormat="1" ht="15" customHeight="1">
      <c r="B69" s="49" t="s">
        <v>266</v>
      </c>
      <c r="D69" s="129">
        <v>2000</v>
      </c>
      <c r="E69" s="130"/>
      <c r="F69" s="129">
        <v>1900</v>
      </c>
      <c r="G69" s="126"/>
      <c r="H69" s="131"/>
    </row>
    <row r="70" spans="2:8" s="121" customFormat="1" ht="15" customHeight="1">
      <c r="B70" s="121" t="s">
        <v>267</v>
      </c>
      <c r="D70" s="129">
        <v>1635</v>
      </c>
      <c r="E70" s="130"/>
      <c r="F70" s="129">
        <v>260</v>
      </c>
      <c r="G70" s="126"/>
      <c r="H70" s="131"/>
    </row>
    <row r="71" spans="2:8" s="121" customFormat="1" ht="15" customHeight="1">
      <c r="B71" s="49" t="s">
        <v>268</v>
      </c>
      <c r="D71" s="129">
        <v>975.567</v>
      </c>
      <c r="E71" s="130"/>
      <c r="F71" s="129">
        <v>750</v>
      </c>
      <c r="G71" s="126"/>
      <c r="H71" s="131"/>
    </row>
    <row r="72" spans="2:8" s="121" customFormat="1" ht="15" customHeight="1">
      <c r="B72" s="121" t="s">
        <v>269</v>
      </c>
      <c r="D72" s="129">
        <v>366</v>
      </c>
      <c r="E72" s="130"/>
      <c r="F72" s="134" t="s">
        <v>95</v>
      </c>
      <c r="G72" s="126"/>
      <c r="H72" s="131"/>
    </row>
    <row r="73" spans="2:8" s="121" customFormat="1" ht="15" customHeight="1">
      <c r="B73" s="49" t="s">
        <v>270</v>
      </c>
      <c r="D73" s="129">
        <v>268</v>
      </c>
      <c r="E73" s="130"/>
      <c r="F73" s="134" t="s">
        <v>95</v>
      </c>
      <c r="G73" s="126"/>
      <c r="H73" s="131"/>
    </row>
    <row r="74" spans="2:8" s="121" customFormat="1" ht="15" customHeight="1">
      <c r="B74" s="49" t="s">
        <v>271</v>
      </c>
      <c r="D74" s="129">
        <v>105.27300000000001</v>
      </c>
      <c r="E74" s="130"/>
      <c r="F74" s="129">
        <v>50</v>
      </c>
      <c r="G74" s="126"/>
      <c r="H74" s="131"/>
    </row>
    <row r="75" spans="2:8" s="121" customFormat="1" ht="15" customHeight="1">
      <c r="B75" s="49" t="s">
        <v>272</v>
      </c>
      <c r="D75" s="129">
        <v>65</v>
      </c>
      <c r="E75" s="130"/>
      <c r="F75" s="129">
        <v>65</v>
      </c>
      <c r="G75" s="126"/>
      <c r="H75" s="131"/>
    </row>
    <row r="76" spans="2:8" s="121" customFormat="1" ht="6" customHeight="1">
      <c r="B76" s="49"/>
      <c r="D76" s="134"/>
      <c r="E76" s="130"/>
      <c r="F76" s="134"/>
      <c r="G76" s="126"/>
      <c r="H76" s="131"/>
    </row>
    <row r="77" spans="2:8" s="121" customFormat="1" ht="15" customHeight="1">
      <c r="B77" s="55" t="s">
        <v>244</v>
      </c>
      <c r="D77" s="136">
        <v>91800.84</v>
      </c>
      <c r="E77" s="130"/>
      <c r="F77" s="136">
        <v>91545</v>
      </c>
      <c r="G77" s="126"/>
      <c r="H77" s="131"/>
    </row>
    <row r="78" spans="2:8" s="121" customFormat="1" ht="6" customHeight="1">
      <c r="B78" s="55"/>
      <c r="D78" s="138"/>
      <c r="E78" s="130"/>
      <c r="F78" s="138"/>
      <c r="G78" s="126"/>
      <c r="H78" s="131"/>
    </row>
    <row r="79" spans="2:8" s="121" customFormat="1" ht="15" customHeight="1">
      <c r="B79" s="137" t="s">
        <v>100</v>
      </c>
      <c r="D79" s="138"/>
      <c r="E79" s="130"/>
      <c r="F79" s="138"/>
      <c r="G79" s="126"/>
      <c r="H79" s="131"/>
    </row>
    <row r="80" spans="2:8" s="121" customFormat="1" ht="6" customHeight="1">
      <c r="B80" s="55"/>
      <c r="D80" s="138"/>
      <c r="E80" s="130"/>
      <c r="F80" s="138"/>
      <c r="G80" s="126"/>
      <c r="H80" s="131"/>
    </row>
    <row r="81" spans="2:7" s="121" customFormat="1" ht="15" customHeight="1">
      <c r="B81" s="49" t="s">
        <v>101</v>
      </c>
      <c r="D81" s="129">
        <v>22662.743</v>
      </c>
      <c r="E81" s="130"/>
      <c r="F81" s="129">
        <v>25063</v>
      </c>
      <c r="G81" s="126"/>
    </row>
    <row r="82" spans="2:8" s="121" customFormat="1" ht="15" customHeight="1">
      <c r="B82" s="49" t="s">
        <v>273</v>
      </c>
      <c r="D82" s="129">
        <v>14000</v>
      </c>
      <c r="E82" s="130"/>
      <c r="F82" s="129">
        <v>0</v>
      </c>
      <c r="G82" s="126"/>
      <c r="H82" s="131"/>
    </row>
    <row r="83" spans="2:8" s="121" customFormat="1" ht="15" customHeight="1">
      <c r="B83" s="49" t="s">
        <v>274</v>
      </c>
      <c r="D83" s="129">
        <v>2300</v>
      </c>
      <c r="E83" s="130"/>
      <c r="F83" s="129">
        <v>0</v>
      </c>
      <c r="G83" s="126"/>
      <c r="H83" s="131"/>
    </row>
    <row r="84" spans="2:8" s="121" customFormat="1" ht="15" customHeight="1">
      <c r="B84" s="49" t="s">
        <v>275</v>
      </c>
      <c r="D84" s="129">
        <v>1900</v>
      </c>
      <c r="E84" s="130"/>
      <c r="F84" s="129">
        <v>1250</v>
      </c>
      <c r="G84" s="126"/>
      <c r="H84" s="131"/>
    </row>
    <row r="85" spans="2:8" s="121" customFormat="1" ht="15" customHeight="1">
      <c r="B85" s="49" t="s">
        <v>276</v>
      </c>
      <c r="D85" s="129">
        <v>1000</v>
      </c>
      <c r="E85" s="130"/>
      <c r="F85" s="129">
        <v>0</v>
      </c>
      <c r="G85" s="126"/>
      <c r="H85" s="131"/>
    </row>
    <row r="86" spans="2:8" s="121" customFormat="1" ht="15" customHeight="1">
      <c r="B86" s="49" t="s">
        <v>277</v>
      </c>
      <c r="D86" s="129">
        <v>550</v>
      </c>
      <c r="E86" s="130"/>
      <c r="F86" s="129">
        <v>550</v>
      </c>
      <c r="G86" s="126"/>
      <c r="H86" s="131"/>
    </row>
    <row r="87" spans="2:8" s="121" customFormat="1" ht="15" customHeight="1">
      <c r="B87" s="49" t="s">
        <v>278</v>
      </c>
      <c r="D87" s="129">
        <v>263.2</v>
      </c>
      <c r="E87" s="130"/>
      <c r="F87" s="129" t="s">
        <v>95</v>
      </c>
      <c r="G87" s="126"/>
      <c r="H87" s="131"/>
    </row>
    <row r="88" spans="2:8" s="121" customFormat="1" ht="15" customHeight="1">
      <c r="B88" s="49" t="s">
        <v>279</v>
      </c>
      <c r="D88" s="129">
        <v>172</v>
      </c>
      <c r="E88" s="130"/>
      <c r="F88" s="129">
        <v>172</v>
      </c>
      <c r="G88" s="126"/>
      <c r="H88" s="131"/>
    </row>
    <row r="89" spans="2:8" s="121" customFormat="1" ht="15" customHeight="1">
      <c r="B89" s="49" t="s">
        <v>280</v>
      </c>
      <c r="D89" s="129">
        <v>90</v>
      </c>
      <c r="E89" s="130"/>
      <c r="F89" s="129">
        <v>90</v>
      </c>
      <c r="G89" s="126"/>
      <c r="H89" s="131"/>
    </row>
    <row r="90" spans="2:8" s="121" customFormat="1" ht="15" customHeight="1">
      <c r="B90" s="49" t="s">
        <v>281</v>
      </c>
      <c r="D90" s="129">
        <v>80</v>
      </c>
      <c r="E90" s="130"/>
      <c r="F90" s="129">
        <v>80</v>
      </c>
      <c r="G90" s="126"/>
      <c r="H90" s="131"/>
    </row>
    <row r="91" spans="2:8" s="121" customFormat="1" ht="15" customHeight="1">
      <c r="B91" s="49" t="s">
        <v>282</v>
      </c>
      <c r="D91" s="129">
        <v>35</v>
      </c>
      <c r="E91" s="130"/>
      <c r="F91" s="129">
        <v>0</v>
      </c>
      <c r="G91" s="126"/>
      <c r="H91" s="131"/>
    </row>
    <row r="92" spans="2:8" s="121" customFormat="1" ht="15" customHeight="1">
      <c r="B92" s="49" t="s">
        <v>283</v>
      </c>
      <c r="D92" s="129">
        <v>0</v>
      </c>
      <c r="E92" s="130"/>
      <c r="F92" s="129">
        <v>2300</v>
      </c>
      <c r="G92" s="126"/>
      <c r="H92" s="131"/>
    </row>
    <row r="93" spans="2:8" s="121" customFormat="1" ht="15" customHeight="1">
      <c r="B93" s="49" t="s">
        <v>284</v>
      </c>
      <c r="D93" s="129">
        <v>0</v>
      </c>
      <c r="E93" s="130"/>
      <c r="F93" s="129">
        <v>30000</v>
      </c>
      <c r="G93" s="126"/>
      <c r="H93" s="131"/>
    </row>
    <row r="94" spans="2:8" s="121" customFormat="1" ht="6" customHeight="1">
      <c r="B94" s="49"/>
      <c r="D94" s="134"/>
      <c r="E94" s="130"/>
      <c r="F94" s="134"/>
      <c r="G94" s="126"/>
      <c r="H94" s="131"/>
    </row>
    <row r="95" spans="2:8" s="121" customFormat="1" ht="15" customHeight="1">
      <c r="B95" s="55" t="s">
        <v>244</v>
      </c>
      <c r="D95" s="136">
        <v>43052.943</v>
      </c>
      <c r="E95" s="130"/>
      <c r="F95" s="136">
        <v>59505</v>
      </c>
      <c r="G95" s="126"/>
      <c r="H95" s="131"/>
    </row>
    <row r="96" spans="2:8" s="121" customFormat="1" ht="6" customHeight="1">
      <c r="B96" s="55"/>
      <c r="D96" s="136"/>
      <c r="E96" s="130"/>
      <c r="F96" s="136"/>
      <c r="G96" s="126"/>
      <c r="H96" s="131"/>
    </row>
    <row r="97" spans="2:8" s="121" customFormat="1" ht="15" customHeight="1">
      <c r="B97" s="40" t="s">
        <v>93</v>
      </c>
      <c r="D97" s="136"/>
      <c r="E97" s="130"/>
      <c r="F97" s="136"/>
      <c r="G97" s="126"/>
      <c r="H97" s="131"/>
    </row>
    <row r="98" spans="2:8" s="121" customFormat="1" ht="6" customHeight="1">
      <c r="B98" s="55"/>
      <c r="D98" s="138"/>
      <c r="E98" s="130"/>
      <c r="F98" s="138"/>
      <c r="G98" s="126"/>
      <c r="H98" s="131"/>
    </row>
    <row r="99" spans="2:7" s="121" customFormat="1" ht="15" customHeight="1">
      <c r="B99" s="49" t="s">
        <v>285</v>
      </c>
      <c r="D99" s="129">
        <v>18200</v>
      </c>
      <c r="E99" s="130"/>
      <c r="F99" s="129" t="s">
        <v>95</v>
      </c>
      <c r="G99" s="126"/>
    </row>
    <row r="100" spans="2:8" s="121" customFormat="1" ht="15" customHeight="1">
      <c r="B100" s="49" t="s">
        <v>286</v>
      </c>
      <c r="D100" s="129">
        <v>13300.487000000001</v>
      </c>
      <c r="E100" s="130"/>
      <c r="F100" s="129">
        <v>10169.637</v>
      </c>
      <c r="G100" s="126"/>
      <c r="H100" s="32"/>
    </row>
    <row r="101" spans="2:8" s="121" customFormat="1" ht="15" customHeight="1">
      <c r="B101" s="49" t="s">
        <v>287</v>
      </c>
      <c r="D101" s="129">
        <v>2547.996</v>
      </c>
      <c r="E101" s="130"/>
      <c r="F101" s="129">
        <v>0</v>
      </c>
      <c r="G101" s="126"/>
      <c r="H101" s="32"/>
    </row>
    <row r="102" spans="2:8" s="121" customFormat="1" ht="15" customHeight="1">
      <c r="B102" s="121" t="s">
        <v>288</v>
      </c>
      <c r="D102" s="139">
        <v>1730</v>
      </c>
      <c r="E102" s="130"/>
      <c r="F102" s="139">
        <v>1730</v>
      </c>
      <c r="G102" s="126"/>
      <c r="H102" s="32"/>
    </row>
    <row r="103" spans="2:8" s="121" customFormat="1" ht="15" customHeight="1">
      <c r="B103" s="49" t="s">
        <v>289</v>
      </c>
      <c r="D103" s="129">
        <v>554</v>
      </c>
      <c r="E103" s="130"/>
      <c r="F103" s="129">
        <v>554</v>
      </c>
      <c r="G103" s="126"/>
      <c r="H103" s="32"/>
    </row>
    <row r="104" spans="2:8" s="121" customFormat="1" ht="15" customHeight="1">
      <c r="B104" s="49" t="s">
        <v>290</v>
      </c>
      <c r="D104" s="129">
        <v>275</v>
      </c>
      <c r="E104" s="130"/>
      <c r="F104" s="129">
        <v>275</v>
      </c>
      <c r="G104" s="126"/>
      <c r="H104" s="32"/>
    </row>
    <row r="105" spans="2:8" s="121" customFormat="1" ht="15" customHeight="1">
      <c r="B105" s="49" t="s">
        <v>291</v>
      </c>
      <c r="D105" s="129">
        <v>200</v>
      </c>
      <c r="E105" s="130"/>
      <c r="F105" s="129">
        <v>200</v>
      </c>
      <c r="G105" s="126"/>
      <c r="H105" s="32"/>
    </row>
    <row r="106" spans="2:8" s="121" customFormat="1" ht="15" customHeight="1">
      <c r="B106" s="49" t="s">
        <v>292</v>
      </c>
      <c r="D106" s="129">
        <v>50</v>
      </c>
      <c r="E106" s="130"/>
      <c r="F106" s="129">
        <v>50</v>
      </c>
      <c r="G106" s="126"/>
      <c r="H106" s="32"/>
    </row>
    <row r="107" spans="2:8" s="121" customFormat="1" ht="15" customHeight="1">
      <c r="B107" s="49" t="s">
        <v>293</v>
      </c>
      <c r="D107" s="129">
        <v>49.08</v>
      </c>
      <c r="E107" s="130"/>
      <c r="F107" s="129">
        <v>49.08</v>
      </c>
      <c r="G107" s="126"/>
      <c r="H107" s="32"/>
    </row>
    <row r="108" spans="2:8" s="121" customFormat="1" ht="15" customHeight="1">
      <c r="B108" s="49" t="s">
        <v>294</v>
      </c>
      <c r="D108" s="129">
        <v>25</v>
      </c>
      <c r="E108" s="130"/>
      <c r="F108" s="129">
        <v>25</v>
      </c>
      <c r="G108" s="126"/>
      <c r="H108" s="32"/>
    </row>
    <row r="109" spans="2:8" s="121" customFormat="1" ht="15" customHeight="1">
      <c r="B109" s="49" t="s">
        <v>295</v>
      </c>
      <c r="D109" s="129">
        <v>16.6</v>
      </c>
      <c r="E109" s="130"/>
      <c r="F109" s="129">
        <v>16.6</v>
      </c>
      <c r="G109" s="126"/>
      <c r="H109" s="32"/>
    </row>
    <row r="110" spans="2:8" s="121" customFormat="1" ht="15" customHeight="1">
      <c r="B110" s="49" t="s">
        <v>296</v>
      </c>
      <c r="D110" s="129">
        <v>7.9399999999999995</v>
      </c>
      <c r="E110" s="130"/>
      <c r="F110" s="129" t="s">
        <v>95</v>
      </c>
      <c r="G110" s="126"/>
      <c r="H110" s="32"/>
    </row>
    <row r="111" spans="2:8" s="121" customFormat="1" ht="15" customHeight="1">
      <c r="B111" s="49" t="s">
        <v>297</v>
      </c>
      <c r="D111" s="129">
        <v>0</v>
      </c>
      <c r="E111" s="130"/>
      <c r="F111" s="129">
        <v>2400</v>
      </c>
      <c r="G111" s="126"/>
      <c r="H111" s="32"/>
    </row>
    <row r="112" spans="2:8" s="121" customFormat="1" ht="6" customHeight="1">
      <c r="B112" s="49"/>
      <c r="D112" s="134"/>
      <c r="E112" s="130"/>
      <c r="F112" s="134"/>
      <c r="G112" s="126"/>
      <c r="H112" s="32"/>
    </row>
    <row r="113" spans="2:10" s="121" customFormat="1" ht="15" customHeight="1">
      <c r="B113" s="55" t="s">
        <v>244</v>
      </c>
      <c r="D113" s="136">
        <v>36956.103</v>
      </c>
      <c r="E113" s="130"/>
      <c r="F113" s="136">
        <v>15469.317000000001</v>
      </c>
      <c r="G113" s="126"/>
      <c r="H113" s="32"/>
      <c r="I113" s="128"/>
      <c r="J113" s="128"/>
    </row>
    <row r="114" spans="4:10" s="121" customFormat="1" ht="6" customHeight="1">
      <c r="D114" s="140"/>
      <c r="I114" s="128"/>
      <c r="J114" s="128"/>
    </row>
    <row r="115" spans="2:10" s="121" customFormat="1" ht="15" customHeight="1">
      <c r="B115" s="40" t="s">
        <v>102</v>
      </c>
      <c r="D115" s="140"/>
      <c r="I115" s="128"/>
      <c r="J115" s="128"/>
    </row>
    <row r="116" spans="4:10" s="121" customFormat="1" ht="6" customHeight="1">
      <c r="D116" s="140"/>
      <c r="I116" s="128"/>
      <c r="J116" s="128"/>
    </row>
    <row r="117" spans="2:10" s="121" customFormat="1" ht="15" customHeight="1">
      <c r="B117" s="49" t="s">
        <v>298</v>
      </c>
      <c r="D117" s="129">
        <v>1937.73</v>
      </c>
      <c r="E117" s="130"/>
      <c r="F117" s="129">
        <v>1937.73</v>
      </c>
      <c r="G117" s="126"/>
      <c r="I117" s="128"/>
      <c r="J117" s="128"/>
    </row>
    <row r="118" spans="2:10" s="121" customFormat="1" ht="15" customHeight="1">
      <c r="B118" s="49" t="s">
        <v>299</v>
      </c>
      <c r="D118" s="129">
        <v>410</v>
      </c>
      <c r="E118" s="130"/>
      <c r="F118" s="129">
        <v>0</v>
      </c>
      <c r="G118" s="126"/>
      <c r="H118" s="32"/>
      <c r="I118" s="128"/>
      <c r="J118" s="128"/>
    </row>
    <row r="119" spans="2:10" s="121" customFormat="1" ht="15" customHeight="1">
      <c r="B119" s="49" t="s">
        <v>300</v>
      </c>
      <c r="D119" s="129">
        <v>360</v>
      </c>
      <c r="E119" s="130"/>
      <c r="F119" s="129">
        <v>1120</v>
      </c>
      <c r="G119" s="126"/>
      <c r="H119" s="32"/>
      <c r="I119" s="128"/>
      <c r="J119" s="128"/>
    </row>
    <row r="120" spans="2:10" s="121" customFormat="1" ht="15" customHeight="1">
      <c r="B120" s="121" t="s">
        <v>301</v>
      </c>
      <c r="D120" s="139">
        <v>206.5</v>
      </c>
      <c r="F120" s="139">
        <v>0</v>
      </c>
      <c r="G120" s="141"/>
      <c r="H120" s="32"/>
      <c r="I120" s="128"/>
      <c r="J120" s="128"/>
    </row>
    <row r="121" spans="2:10" s="121" customFormat="1" ht="6" customHeight="1">
      <c r="B121" s="49"/>
      <c r="D121" s="134"/>
      <c r="E121" s="130"/>
      <c r="F121" s="142"/>
      <c r="G121" s="126"/>
      <c r="H121" s="32"/>
      <c r="I121" s="128"/>
      <c r="J121" s="128"/>
    </row>
    <row r="122" spans="2:10" s="121" customFormat="1" ht="15" customHeight="1">
      <c r="B122" s="55" t="s">
        <v>244</v>
      </c>
      <c r="D122" s="136">
        <v>2914.23</v>
      </c>
      <c r="E122" s="130"/>
      <c r="F122" s="136">
        <v>3057.73</v>
      </c>
      <c r="G122" s="126"/>
      <c r="H122" s="32"/>
      <c r="I122" s="128"/>
      <c r="J122" s="128"/>
    </row>
    <row r="123" spans="2:10" s="121" customFormat="1" ht="6" customHeight="1">
      <c r="B123" s="49"/>
      <c r="D123" s="134"/>
      <c r="E123" s="130"/>
      <c r="F123" s="134"/>
      <c r="G123" s="126"/>
      <c r="H123" s="131"/>
      <c r="I123" s="128"/>
      <c r="J123" s="128"/>
    </row>
    <row r="124" spans="2:10" s="121" customFormat="1" ht="15" customHeight="1">
      <c r="B124" s="55" t="s">
        <v>302</v>
      </c>
      <c r="D124" s="136">
        <v>836576.013</v>
      </c>
      <c r="E124" s="130"/>
      <c r="F124" s="136">
        <v>751400.02</v>
      </c>
      <c r="G124" s="143"/>
      <c r="H124" s="131"/>
      <c r="I124" s="128"/>
      <c r="J124" s="128"/>
    </row>
    <row r="125" spans="2:10" s="121" customFormat="1" ht="6" customHeight="1">
      <c r="B125" s="55"/>
      <c r="D125" s="136"/>
      <c r="E125" s="130"/>
      <c r="F125" s="136"/>
      <c r="G125" s="143"/>
      <c r="H125" s="131"/>
      <c r="I125" s="128"/>
      <c r="J125" s="128"/>
    </row>
    <row r="126" spans="2:10" s="121" customFormat="1" ht="15" customHeight="1">
      <c r="B126" s="55" t="s">
        <v>303</v>
      </c>
      <c r="D126" s="136">
        <f>D124-D110-D99-D87-D73-D72-D56-D20-D19-D18-D14-D12-D16</f>
        <v>689767.2380000001</v>
      </c>
      <c r="E126" s="138"/>
      <c r="F126" s="136">
        <v>751400.02</v>
      </c>
      <c r="G126" s="143"/>
      <c r="H126" s="128"/>
      <c r="I126" s="128"/>
      <c r="J126" s="128"/>
    </row>
    <row r="127" spans="2:10" s="121" customFormat="1" ht="6" customHeight="1">
      <c r="B127" s="144"/>
      <c r="C127" s="145"/>
      <c r="D127" s="146"/>
      <c r="E127" s="145"/>
      <c r="F127" s="146"/>
      <c r="G127" s="126"/>
      <c r="H127" s="128"/>
      <c r="I127" s="128"/>
      <c r="J127" s="128"/>
    </row>
    <row r="128" spans="2:10" s="121" customFormat="1" ht="12">
      <c r="B128" s="147" t="s">
        <v>304</v>
      </c>
      <c r="C128" s="141"/>
      <c r="D128" s="148"/>
      <c r="F128" s="148"/>
      <c r="G128" s="126"/>
      <c r="H128" s="128"/>
      <c r="I128" s="128"/>
      <c r="J128" s="128"/>
    </row>
    <row r="129" spans="2:10" s="121" customFormat="1" ht="12">
      <c r="B129" s="147" t="s">
        <v>305</v>
      </c>
      <c r="C129" s="141"/>
      <c r="D129" s="148"/>
      <c r="F129" s="148"/>
      <c r="G129" s="126"/>
      <c r="H129" s="128"/>
      <c r="I129" s="128"/>
      <c r="J129" s="128"/>
    </row>
    <row r="130" spans="2:10" s="121" customFormat="1" ht="12.75">
      <c r="B130" s="149" t="s">
        <v>306</v>
      </c>
      <c r="C130" s="141"/>
      <c r="D130" s="148"/>
      <c r="F130" s="150"/>
      <c r="G130" s="126"/>
      <c r="H130" s="128"/>
      <c r="I130" s="128"/>
      <c r="J130" s="128"/>
    </row>
    <row r="131" spans="2:10" s="121" customFormat="1" ht="12.75">
      <c r="B131" s="149" t="s">
        <v>109</v>
      </c>
      <c r="D131" s="150"/>
      <c r="E131" s="151"/>
      <c r="F131" s="150"/>
      <c r="G131" s="126"/>
      <c r="H131" s="128"/>
      <c r="I131" s="128"/>
      <c r="J131" s="128"/>
    </row>
    <row r="132" spans="2:10" s="121" customFormat="1" ht="12.75">
      <c r="B132" s="152" t="s">
        <v>307</v>
      </c>
      <c r="D132" s="150"/>
      <c r="E132" s="151"/>
      <c r="F132" s="150"/>
      <c r="G132" s="141"/>
      <c r="H132" s="128"/>
      <c r="I132" s="128"/>
      <c r="J132" s="128"/>
    </row>
    <row r="133" spans="1:10" s="121" customFormat="1" ht="12.75">
      <c r="A133" s="151"/>
      <c r="B133" s="153"/>
      <c r="C133" s="151"/>
      <c r="D133" s="150"/>
      <c r="E133" s="150"/>
      <c r="F133" s="150"/>
      <c r="G133" s="141"/>
      <c r="H133" s="128"/>
      <c r="I133" s="128"/>
      <c r="J133" s="128"/>
    </row>
    <row r="134" spans="2:10" s="121" customFormat="1" ht="13.5">
      <c r="B134" s="154" t="s">
        <v>308</v>
      </c>
      <c r="D134" s="150"/>
      <c r="E134" s="151"/>
      <c r="F134" s="150"/>
      <c r="G134" s="141"/>
      <c r="H134" s="128"/>
      <c r="I134" s="128"/>
      <c r="J134" s="128"/>
    </row>
    <row r="135" spans="2:10" s="121" customFormat="1" ht="13.5">
      <c r="B135" s="154" t="s">
        <v>309</v>
      </c>
      <c r="D135" s="150"/>
      <c r="E135" s="151"/>
      <c r="F135" s="150"/>
      <c r="G135" s="141"/>
      <c r="H135" s="128"/>
      <c r="I135" s="128"/>
      <c r="J135" s="128"/>
    </row>
    <row r="136" spans="2:10" s="121" customFormat="1" ht="13.5">
      <c r="B136" s="154" t="s">
        <v>310</v>
      </c>
      <c r="D136" s="150"/>
      <c r="E136" s="151"/>
      <c r="F136" s="150"/>
      <c r="G136" s="141"/>
      <c r="H136" s="128"/>
      <c r="I136" s="128"/>
      <c r="J136" s="128"/>
    </row>
    <row r="137" spans="2:10" s="121" customFormat="1" ht="13.5">
      <c r="B137" s="154" t="s">
        <v>311</v>
      </c>
      <c r="D137" s="148"/>
      <c r="F137" s="148"/>
      <c r="G137" s="126"/>
      <c r="H137" s="128"/>
      <c r="I137" s="128"/>
      <c r="J137" s="128"/>
    </row>
    <row r="138" spans="2:10" s="121" customFormat="1" ht="13.5">
      <c r="B138" s="154" t="s">
        <v>312</v>
      </c>
      <c r="D138" s="148"/>
      <c r="F138" s="148"/>
      <c r="G138" s="126"/>
      <c r="H138" s="128"/>
      <c r="I138" s="128"/>
      <c r="J138" s="128"/>
    </row>
    <row r="139" spans="2:10" s="121" customFormat="1" ht="13.5">
      <c r="B139" s="154" t="s">
        <v>313</v>
      </c>
      <c r="D139" s="148"/>
      <c r="F139" s="148"/>
      <c r="G139" s="126"/>
      <c r="H139" s="128"/>
      <c r="I139" s="128"/>
      <c r="J139" s="128"/>
    </row>
    <row r="140" spans="2:10" s="121" customFormat="1" ht="13.5">
      <c r="B140" s="154" t="s">
        <v>314</v>
      </c>
      <c r="D140" s="148"/>
      <c r="F140" s="148"/>
      <c r="G140" s="126"/>
      <c r="H140" s="128"/>
      <c r="I140" s="128"/>
      <c r="J140" s="128"/>
    </row>
    <row r="141" spans="1:11" s="1" customFormat="1" ht="15">
      <c r="A141" s="155"/>
      <c r="B141" s="155"/>
      <c r="C141" s="155"/>
      <c r="D141" s="155"/>
      <c r="E141" s="155"/>
      <c r="F141" s="155"/>
      <c r="G141" s="156"/>
      <c r="H141" s="157"/>
      <c r="I141" s="157"/>
      <c r="J141" s="157"/>
      <c r="K141" s="155"/>
    </row>
    <row r="142" spans="1:11" s="1" customFormat="1" ht="15">
      <c r="A142" s="155"/>
      <c r="B142" s="155"/>
      <c r="C142" s="155"/>
      <c r="D142" s="155"/>
      <c r="E142" s="155"/>
      <c r="F142" s="155"/>
      <c r="G142" s="156"/>
      <c r="H142" s="157"/>
      <c r="I142" s="157"/>
      <c r="J142" s="157"/>
      <c r="K142" s="155"/>
    </row>
    <row r="143" spans="1:11" s="1" customFormat="1" ht="15">
      <c r="A143" s="155"/>
      <c r="B143" s="155"/>
      <c r="C143" s="155"/>
      <c r="D143" s="155"/>
      <c r="E143" s="155"/>
      <c r="F143" s="155"/>
      <c r="G143" s="156"/>
      <c r="H143" s="157"/>
      <c r="I143" s="157"/>
      <c r="J143" s="157"/>
      <c r="K143" s="155"/>
    </row>
    <row r="144" spans="1:11" s="1" customFormat="1" ht="15">
      <c r="A144" s="155"/>
      <c r="B144" s="155"/>
      <c r="C144" s="155"/>
      <c r="D144" s="155"/>
      <c r="E144" s="155"/>
      <c r="F144" s="155"/>
      <c r="G144" s="156"/>
      <c r="H144" s="157"/>
      <c r="I144" s="157"/>
      <c r="J144" s="157"/>
      <c r="K144" s="155"/>
    </row>
    <row r="145" s="155" customFormat="1" ht="15"/>
    <row r="146" s="155" customFormat="1" ht="15"/>
    <row r="147" s="155" customFormat="1" ht="15"/>
    <row r="148" s="155" customFormat="1" ht="15"/>
    <row r="149" s="155" customFormat="1" ht="15"/>
    <row r="150" s="155" customFormat="1" ht="15"/>
    <row r="151" s="155" customFormat="1" ht="15"/>
    <row r="152" s="155" customFormat="1" ht="15"/>
    <row r="153" s="155" customFormat="1" ht="15"/>
    <row r="154" s="155" customFormat="1" ht="15"/>
    <row r="155" s="155" customFormat="1" ht="15"/>
    <row r="156" s="155" customFormat="1" ht="15"/>
    <row r="157" s="155" customFormat="1" ht="15"/>
    <row r="158" s="155" customFormat="1" ht="15"/>
    <row r="159" s="155" customFormat="1" ht="15"/>
    <row r="160" s="155" customFormat="1" ht="15"/>
    <row r="161" s="155" customFormat="1" ht="15"/>
    <row r="162" s="155" customFormat="1" ht="15"/>
    <row r="163" s="155" customFormat="1" ht="15"/>
    <row r="164" s="155" customFormat="1" ht="15"/>
    <row r="165" s="155" customFormat="1" ht="15"/>
    <row r="166" s="155" customFormat="1" ht="15"/>
    <row r="167" s="155" customFormat="1" ht="15"/>
    <row r="168" s="155" customFormat="1" ht="15"/>
    <row r="169" s="155" customFormat="1" ht="15"/>
    <row r="170" s="155" customFormat="1" ht="15"/>
    <row r="171" s="155" customFormat="1" ht="15"/>
    <row r="172" s="155" customFormat="1" ht="15"/>
  </sheetData>
  <sheetProtection/>
  <conditionalFormatting sqref="F6">
    <cfRule type="expression" priority="15" dxfId="0" stopIfTrue="1">
      <formula>$A$1&gt;0</formula>
    </cfRule>
  </conditionalFormatting>
  <conditionalFormatting sqref="N6">
    <cfRule type="expression" priority="14" dxfId="0" stopIfTrue="1">
      <formula>$A$1&gt;0</formula>
    </cfRule>
  </conditionalFormatting>
  <hyperlinks>
    <hyperlink ref="F1" location="Contents!Print_Area" display="nol i'r cynnwys"/>
  </hyperlinks>
  <printOptions/>
  <pageMargins left="0.7500000000000001" right="0.7500000000000001" top="1" bottom="1" header="0.5" footer="0.5"/>
  <pageSetup fitToHeight="0" fitToWidth="0" orientation="portrait" paperSize="9" scale="63"/>
</worksheet>
</file>

<file path=xl/worksheets/sheet16.xml><?xml version="1.0" encoding="utf-8"?>
<worksheet xmlns="http://schemas.openxmlformats.org/spreadsheetml/2006/main" xmlns:r="http://schemas.openxmlformats.org/officeDocument/2006/relationships">
  <dimension ref="B1:V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4453125" style="67" customWidth="1"/>
    <col min="2" max="2" width="19.88671875" style="67" customWidth="1"/>
    <col min="3" max="3" width="2.88671875" style="67" customWidth="1"/>
    <col min="4" max="4" width="20.10546875" style="67" customWidth="1"/>
    <col min="5" max="5" width="2.88671875" style="67" customWidth="1"/>
    <col min="6" max="6" width="9.21484375" style="67" customWidth="1"/>
    <col min="7" max="7" width="2.88671875" style="67" customWidth="1"/>
    <col min="8" max="8" width="11.77734375" style="67" customWidth="1"/>
    <col min="9" max="9" width="2.88671875" style="67" customWidth="1"/>
    <col min="10" max="10" width="15.4453125" style="67" customWidth="1"/>
    <col min="11" max="11" width="2.88671875" style="67" customWidth="1"/>
    <col min="12" max="12" width="9.21484375" style="67" customWidth="1"/>
    <col min="13" max="13" width="2.88671875" style="67" customWidth="1"/>
    <col min="14" max="14" width="19.21484375" style="67" customWidth="1"/>
    <col min="15" max="15" width="2.88671875" style="67" customWidth="1"/>
    <col min="16" max="21" width="9.21484375" style="67" customWidth="1"/>
    <col min="22" max="22" width="5.6640625" style="67" bestFit="1" customWidth="1"/>
    <col min="23" max="23" width="9.21484375" style="67" customWidth="1"/>
    <col min="24" max="16384" width="9.21484375" style="67" customWidth="1"/>
  </cols>
  <sheetData>
    <row r="1" spans="2:22" s="1" customFormat="1" ht="15">
      <c r="B1" s="2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7" t="s">
        <v>18</v>
      </c>
      <c r="Q1" s="67"/>
      <c r="R1" s="67"/>
      <c r="S1" s="67"/>
      <c r="T1" s="67"/>
      <c r="U1" s="67"/>
      <c r="V1" s="67"/>
    </row>
    <row r="2" s="68" customFormat="1" ht="6" customHeight="1">
      <c r="B2" s="3"/>
    </row>
    <row r="3" s="68" customFormat="1" ht="12.75">
      <c r="B3" s="4" t="s">
        <v>1</v>
      </c>
    </row>
    <row r="4" s="68" customFormat="1" ht="6" customHeight="1">
      <c r="B4" s="3"/>
    </row>
    <row r="5" s="68" customFormat="1" ht="12.75">
      <c r="B5" s="4" t="s">
        <v>17</v>
      </c>
    </row>
    <row r="6" spans="2:16" s="68" customFormat="1" ht="12.75" customHeight="1">
      <c r="B6" s="8"/>
      <c r="C6" s="160"/>
      <c r="D6" s="160"/>
      <c r="E6" s="160"/>
      <c r="F6" s="160"/>
      <c r="G6" s="160"/>
      <c r="H6" s="160"/>
      <c r="I6" s="160"/>
      <c r="J6" s="160"/>
      <c r="K6" s="160"/>
      <c r="L6" s="161"/>
      <c r="M6" s="160"/>
      <c r="N6" s="161"/>
      <c r="O6" s="160"/>
      <c r="P6" s="9" t="s">
        <v>19</v>
      </c>
    </row>
    <row r="7" spans="2:16" s="68" customFormat="1" ht="25.5" customHeight="1">
      <c r="B7" s="20" t="s">
        <v>20</v>
      </c>
      <c r="D7" s="21" t="s">
        <v>315</v>
      </c>
      <c r="F7" s="21" t="s">
        <v>316</v>
      </c>
      <c r="H7" s="21" t="s">
        <v>317</v>
      </c>
      <c r="J7" s="21" t="s">
        <v>318</v>
      </c>
      <c r="L7" s="75" t="s">
        <v>319</v>
      </c>
      <c r="N7" s="21" t="s">
        <v>320</v>
      </c>
      <c r="P7" s="21" t="s">
        <v>24</v>
      </c>
    </row>
    <row r="8" spans="2:16" s="68" customFormat="1" ht="25.5" customHeight="1">
      <c r="B8" s="20"/>
      <c r="D8" s="21"/>
      <c r="F8" s="21"/>
      <c r="H8" s="21"/>
      <c r="J8" s="21"/>
      <c r="L8" s="75"/>
      <c r="N8" s="21"/>
      <c r="P8" s="21"/>
    </row>
    <row r="9" s="68" customFormat="1" ht="6" customHeight="1">
      <c r="B9" s="3"/>
    </row>
    <row r="10" spans="2:22" s="68" customFormat="1" ht="12.75">
      <c r="B10" s="3" t="s">
        <v>25</v>
      </c>
      <c r="C10" s="70"/>
      <c r="D10" s="11">
        <v>96079249</v>
      </c>
      <c r="F10" s="12">
        <v>95521852</v>
      </c>
      <c r="H10" s="70">
        <v>269160</v>
      </c>
      <c r="J10" s="11">
        <v>95791012</v>
      </c>
      <c r="L10" s="11">
        <v>-288237</v>
      </c>
      <c r="N10" s="162">
        <v>-0.003</v>
      </c>
      <c r="P10" s="3">
        <v>18</v>
      </c>
      <c r="U10" s="70"/>
      <c r="V10" s="163"/>
    </row>
    <row r="11" spans="2:22" s="68" customFormat="1" ht="12.75">
      <c r="B11" s="3" t="s">
        <v>26</v>
      </c>
      <c r="C11" s="70"/>
      <c r="D11" s="11">
        <v>176926644</v>
      </c>
      <c r="F11" s="12">
        <v>176551793</v>
      </c>
      <c r="H11" s="70">
        <v>0</v>
      </c>
      <c r="J11" s="11">
        <v>176551793</v>
      </c>
      <c r="L11" s="11">
        <v>-374851</v>
      </c>
      <c r="N11" s="162">
        <v>-0.0021187</v>
      </c>
      <c r="P11" s="3">
        <v>17</v>
      </c>
      <c r="U11" s="70"/>
      <c r="V11" s="163"/>
    </row>
    <row r="12" spans="2:22" s="68" customFormat="1" ht="12.75">
      <c r="B12" s="3" t="s">
        <v>27</v>
      </c>
      <c r="C12" s="70"/>
      <c r="D12" s="11">
        <v>154656383</v>
      </c>
      <c r="F12" s="12">
        <v>153501097</v>
      </c>
      <c r="H12" s="70">
        <v>691317</v>
      </c>
      <c r="J12" s="11">
        <v>154192414</v>
      </c>
      <c r="L12" s="11">
        <v>-463969</v>
      </c>
      <c r="N12" s="162">
        <v>-0.003</v>
      </c>
      <c r="P12" s="3">
        <v>18</v>
      </c>
      <c r="U12" s="70"/>
      <c r="V12" s="163"/>
    </row>
    <row r="13" spans="2:22" s="68" customFormat="1" ht="12.75">
      <c r="B13" s="3" t="s">
        <v>28</v>
      </c>
      <c r="C13" s="70"/>
      <c r="D13" s="11">
        <v>143596822</v>
      </c>
      <c r="F13" s="12">
        <v>143636661</v>
      </c>
      <c r="H13" s="70">
        <v>0</v>
      </c>
      <c r="J13" s="11">
        <v>143636661</v>
      </c>
      <c r="L13" s="11">
        <v>39839</v>
      </c>
      <c r="N13" s="162">
        <v>0.0002774</v>
      </c>
      <c r="P13" s="3">
        <v>10</v>
      </c>
      <c r="U13" s="70"/>
      <c r="V13" s="163"/>
    </row>
    <row r="14" spans="2:22" s="68" customFormat="1" ht="12.75">
      <c r="B14" s="3" t="s">
        <v>29</v>
      </c>
      <c r="C14" s="70"/>
      <c r="D14" s="11">
        <v>189549086</v>
      </c>
      <c r="F14" s="12">
        <v>188443682</v>
      </c>
      <c r="H14" s="70">
        <v>536757</v>
      </c>
      <c r="J14" s="11">
        <v>188980439</v>
      </c>
      <c r="L14" s="11">
        <v>-568647</v>
      </c>
      <c r="N14" s="162">
        <v>-0.003</v>
      </c>
      <c r="P14" s="3">
        <v>18</v>
      </c>
      <c r="U14" s="70"/>
      <c r="V14" s="163"/>
    </row>
    <row r="15" spans="2:22" s="68" customFormat="1" ht="12.75">
      <c r="B15" s="3" t="s">
        <v>30</v>
      </c>
      <c r="C15" s="70"/>
      <c r="D15" s="11">
        <v>175360104</v>
      </c>
      <c r="F15" s="12">
        <v>175251933</v>
      </c>
      <c r="H15" s="70">
        <v>0</v>
      </c>
      <c r="J15" s="11">
        <v>175251933</v>
      </c>
      <c r="L15" s="11">
        <v>-108171</v>
      </c>
      <c r="N15" s="162">
        <v>-0.0006169</v>
      </c>
      <c r="P15" s="3">
        <v>14</v>
      </c>
      <c r="U15" s="70"/>
      <c r="V15" s="163"/>
    </row>
    <row r="16" spans="2:22" s="68" customFormat="1" ht="12.75">
      <c r="B16" s="3" t="s">
        <v>31</v>
      </c>
      <c r="C16" s="70"/>
      <c r="D16" s="11">
        <v>174815050</v>
      </c>
      <c r="F16" s="12">
        <v>173077094</v>
      </c>
      <c r="H16" s="70">
        <v>1213511</v>
      </c>
      <c r="J16" s="11">
        <v>174290605</v>
      </c>
      <c r="L16" s="11">
        <v>-524445</v>
      </c>
      <c r="N16" s="162">
        <v>-0.003</v>
      </c>
      <c r="P16" s="3">
        <v>18</v>
      </c>
      <c r="U16" s="70"/>
      <c r="V16" s="163"/>
    </row>
    <row r="17" spans="2:22" s="68" customFormat="1" ht="12.75">
      <c r="B17" s="3" t="s">
        <v>32</v>
      </c>
      <c r="C17" s="70"/>
      <c r="D17" s="11">
        <v>101816370</v>
      </c>
      <c r="F17" s="12">
        <v>102091303</v>
      </c>
      <c r="H17" s="70">
        <v>0</v>
      </c>
      <c r="J17" s="11">
        <v>102091303</v>
      </c>
      <c r="L17" s="11">
        <v>274933</v>
      </c>
      <c r="N17" s="162">
        <v>0.0027003</v>
      </c>
      <c r="P17" s="3">
        <v>8</v>
      </c>
      <c r="U17" s="70"/>
      <c r="V17" s="163"/>
    </row>
    <row r="18" spans="2:22" s="68" customFormat="1" ht="12.75">
      <c r="B18" s="3" t="s">
        <v>33</v>
      </c>
      <c r="C18" s="70"/>
      <c r="D18" s="11">
        <v>162177437</v>
      </c>
      <c r="F18" s="12">
        <v>162447804</v>
      </c>
      <c r="H18" s="70">
        <v>0</v>
      </c>
      <c r="J18" s="11">
        <v>162447804</v>
      </c>
      <c r="L18" s="11">
        <v>270367</v>
      </c>
      <c r="N18" s="162">
        <v>0.0016671</v>
      </c>
      <c r="P18" s="3">
        <v>9</v>
      </c>
      <c r="U18" s="70"/>
      <c r="V18" s="163"/>
    </row>
    <row r="19" spans="2:22" s="68" customFormat="1" ht="12.75">
      <c r="B19" s="3" t="s">
        <v>34</v>
      </c>
      <c r="C19" s="70"/>
      <c r="D19" s="11">
        <v>260366971</v>
      </c>
      <c r="F19" s="12">
        <v>260388476</v>
      </c>
      <c r="H19" s="70">
        <v>0</v>
      </c>
      <c r="J19" s="11">
        <v>260388476</v>
      </c>
      <c r="L19" s="11">
        <v>21505</v>
      </c>
      <c r="N19" s="162">
        <v>8.26E-05</v>
      </c>
      <c r="P19" s="3">
        <v>11</v>
      </c>
      <c r="U19" s="70"/>
      <c r="V19" s="163"/>
    </row>
    <row r="20" spans="2:22" s="68" customFormat="1" ht="12.75">
      <c r="B20" s="3" t="s">
        <v>35</v>
      </c>
      <c r="C20" s="70"/>
      <c r="D20" s="11">
        <v>320505819</v>
      </c>
      <c r="F20" s="12">
        <v>322210874</v>
      </c>
      <c r="H20" s="70">
        <v>0</v>
      </c>
      <c r="J20" s="11">
        <v>322210874</v>
      </c>
      <c r="L20" s="11">
        <v>1705055</v>
      </c>
      <c r="N20" s="162">
        <v>0.0053199</v>
      </c>
      <c r="P20" s="3">
        <v>7</v>
      </c>
      <c r="U20" s="70"/>
      <c r="V20" s="163"/>
    </row>
    <row r="21" spans="2:22" s="68" customFormat="1" ht="12.75">
      <c r="B21" s="3" t="s">
        <v>36</v>
      </c>
      <c r="C21" s="70"/>
      <c r="D21" s="11">
        <v>213240376</v>
      </c>
      <c r="F21" s="12">
        <v>214795744</v>
      </c>
      <c r="H21" s="70">
        <v>0</v>
      </c>
      <c r="J21" s="11">
        <v>214795744</v>
      </c>
      <c r="L21" s="11">
        <v>1555368</v>
      </c>
      <c r="N21" s="162">
        <v>0.007294</v>
      </c>
      <c r="P21" s="3">
        <v>4</v>
      </c>
      <c r="U21" s="70"/>
      <c r="V21" s="163"/>
    </row>
    <row r="22" spans="2:22" s="68" customFormat="1" ht="12.75">
      <c r="B22" s="3" t="s">
        <v>37</v>
      </c>
      <c r="C22" s="70"/>
      <c r="D22" s="11">
        <v>192065224</v>
      </c>
      <c r="F22" s="12">
        <v>191806780</v>
      </c>
      <c r="H22" s="70">
        <v>0</v>
      </c>
      <c r="J22" s="11">
        <v>191806780</v>
      </c>
      <c r="L22" s="11">
        <v>-258444</v>
      </c>
      <c r="N22" s="162">
        <v>-0.0013456</v>
      </c>
      <c r="P22" s="3">
        <v>16</v>
      </c>
      <c r="U22" s="70"/>
      <c r="V22" s="163"/>
    </row>
    <row r="23" spans="2:22" s="68" customFormat="1" ht="12.75">
      <c r="B23" s="3" t="s">
        <v>38</v>
      </c>
      <c r="C23" s="70"/>
      <c r="D23" s="11">
        <v>152271462</v>
      </c>
      <c r="F23" s="12">
        <v>152070296</v>
      </c>
      <c r="H23" s="70">
        <v>0</v>
      </c>
      <c r="J23" s="11">
        <v>152070296</v>
      </c>
      <c r="L23" s="11">
        <v>-201166</v>
      </c>
      <c r="N23" s="162">
        <v>-0.0013211</v>
      </c>
      <c r="P23" s="3">
        <v>15</v>
      </c>
      <c r="U23" s="70"/>
      <c r="V23" s="163"/>
    </row>
    <row r="24" spans="2:22" s="68" customFormat="1" ht="12.75">
      <c r="B24" s="3" t="s">
        <v>39</v>
      </c>
      <c r="C24" s="70"/>
      <c r="D24" s="11">
        <v>364470569</v>
      </c>
      <c r="F24" s="12">
        <v>367339116</v>
      </c>
      <c r="H24" s="70">
        <v>0</v>
      </c>
      <c r="J24" s="11">
        <v>367339116</v>
      </c>
      <c r="L24" s="11">
        <v>2868547</v>
      </c>
      <c r="N24" s="162">
        <v>0.0078704</v>
      </c>
      <c r="P24" s="3">
        <v>3</v>
      </c>
      <c r="U24" s="70"/>
      <c r="V24" s="163"/>
    </row>
    <row r="25" spans="2:22" s="68" customFormat="1" ht="12.75">
      <c r="B25" s="3" t="s">
        <v>40</v>
      </c>
      <c r="C25" s="70"/>
      <c r="D25" s="11">
        <v>90574642</v>
      </c>
      <c r="F25" s="12">
        <v>91304376</v>
      </c>
      <c r="H25" s="70">
        <v>0</v>
      </c>
      <c r="J25" s="11">
        <v>91304376</v>
      </c>
      <c r="L25" s="11">
        <v>729734</v>
      </c>
      <c r="N25" s="162">
        <v>0.0080567</v>
      </c>
      <c r="P25" s="3">
        <v>2</v>
      </c>
      <c r="U25" s="70"/>
      <c r="V25" s="163"/>
    </row>
    <row r="26" spans="2:22" s="68" customFormat="1" ht="12.75">
      <c r="B26" s="3" t="s">
        <v>41</v>
      </c>
      <c r="C26" s="70"/>
      <c r="D26" s="11">
        <v>268618059</v>
      </c>
      <c r="F26" s="12">
        <v>268614269</v>
      </c>
      <c r="H26" s="70">
        <v>0</v>
      </c>
      <c r="J26" s="11">
        <v>268614269</v>
      </c>
      <c r="L26" s="11">
        <v>-3790</v>
      </c>
      <c r="N26" s="162">
        <v>-1.41E-05</v>
      </c>
      <c r="P26" s="3">
        <v>12</v>
      </c>
      <c r="U26" s="70"/>
      <c r="V26" s="163"/>
    </row>
    <row r="27" spans="2:22" s="68" customFormat="1" ht="12.75">
      <c r="B27" s="3" t="s">
        <v>42</v>
      </c>
      <c r="C27" s="70"/>
      <c r="D27" s="11">
        <v>110835305</v>
      </c>
      <c r="F27" s="12">
        <v>110815379</v>
      </c>
      <c r="H27" s="70">
        <v>0</v>
      </c>
      <c r="J27" s="11">
        <v>110815379</v>
      </c>
      <c r="L27" s="11">
        <v>-19926</v>
      </c>
      <c r="N27" s="162">
        <v>-0.0001798</v>
      </c>
      <c r="P27" s="3">
        <v>13</v>
      </c>
      <c r="U27" s="70"/>
      <c r="V27" s="163"/>
    </row>
    <row r="28" spans="2:22" s="68" customFormat="1" ht="12.75">
      <c r="B28" s="3" t="s">
        <v>43</v>
      </c>
      <c r="C28" s="70"/>
      <c r="D28" s="11">
        <v>131836110</v>
      </c>
      <c r="F28" s="12">
        <v>132649920</v>
      </c>
      <c r="H28" s="70">
        <v>0</v>
      </c>
      <c r="J28" s="11">
        <v>132649920</v>
      </c>
      <c r="L28" s="11">
        <v>813810</v>
      </c>
      <c r="N28" s="162">
        <v>0.0061729</v>
      </c>
      <c r="P28" s="3">
        <v>5</v>
      </c>
      <c r="U28" s="70"/>
      <c r="V28" s="163"/>
    </row>
    <row r="29" spans="2:22" s="68" customFormat="1" ht="12.75">
      <c r="B29" s="3" t="s">
        <v>44</v>
      </c>
      <c r="C29" s="70"/>
      <c r="D29" s="11">
        <v>93509662</v>
      </c>
      <c r="F29" s="12">
        <v>92469848</v>
      </c>
      <c r="H29" s="70">
        <v>759286</v>
      </c>
      <c r="J29" s="11">
        <v>93229134</v>
      </c>
      <c r="L29" s="11">
        <v>-280528</v>
      </c>
      <c r="N29" s="162">
        <v>-0.003</v>
      </c>
      <c r="P29" s="3">
        <v>18</v>
      </c>
      <c r="U29" s="70"/>
      <c r="V29" s="163"/>
    </row>
    <row r="30" spans="2:22" s="68" customFormat="1" ht="12.75">
      <c r="B30" s="3" t="s">
        <v>45</v>
      </c>
      <c r="C30" s="70"/>
      <c r="D30" s="11">
        <v>213034732</v>
      </c>
      <c r="F30" s="12">
        <v>214343192</v>
      </c>
      <c r="H30" s="70">
        <v>0</v>
      </c>
      <c r="J30" s="11">
        <v>214343192</v>
      </c>
      <c r="L30" s="11">
        <v>1308460</v>
      </c>
      <c r="N30" s="162">
        <v>0.006142</v>
      </c>
      <c r="P30" s="3">
        <v>6</v>
      </c>
      <c r="U30" s="70"/>
      <c r="V30" s="163"/>
    </row>
    <row r="31" spans="2:22" s="68" customFormat="1" ht="12.75">
      <c r="B31" s="3" t="s">
        <v>46</v>
      </c>
      <c r="C31" s="70"/>
      <c r="D31" s="11">
        <v>440829855</v>
      </c>
      <c r="F31" s="12">
        <v>444629480</v>
      </c>
      <c r="H31" s="70">
        <v>0</v>
      </c>
      <c r="J31" s="11">
        <v>444629480</v>
      </c>
      <c r="L31" s="11">
        <v>3799625</v>
      </c>
      <c r="N31" s="162">
        <v>0.0086193</v>
      </c>
      <c r="P31" s="3">
        <v>1</v>
      </c>
      <c r="U31" s="70"/>
      <c r="V31" s="163"/>
    </row>
    <row r="32" spans="2:16" s="68" customFormat="1" ht="6" customHeight="1">
      <c r="B32" s="8"/>
      <c r="D32" s="71"/>
      <c r="F32" s="71"/>
      <c r="H32" s="71"/>
      <c r="J32" s="164"/>
      <c r="L32" s="165"/>
      <c r="N32" s="165"/>
      <c r="P32" s="165"/>
    </row>
    <row r="33" spans="2:16" s="68" customFormat="1" ht="16.5" customHeight="1">
      <c r="B33" s="16" t="s">
        <v>47</v>
      </c>
      <c r="C33" s="160"/>
      <c r="D33" s="72">
        <v>4227135931</v>
      </c>
      <c r="E33" s="160"/>
      <c r="F33" s="72">
        <v>4233960969</v>
      </c>
      <c r="G33" s="160"/>
      <c r="H33" s="72">
        <v>3470031</v>
      </c>
      <c r="I33" s="160"/>
      <c r="J33" s="72">
        <v>4237431000</v>
      </c>
      <c r="K33" s="160"/>
      <c r="L33" s="72">
        <v>10295069</v>
      </c>
      <c r="M33" s="160"/>
      <c r="N33" s="166">
        <v>0.0024355</v>
      </c>
      <c r="O33" s="160"/>
      <c r="P33" s="72"/>
    </row>
    <row r="34" spans="2:16" s="68" customFormat="1" ht="6" customHeight="1">
      <c r="B34" s="69"/>
      <c r="D34" s="167"/>
      <c r="F34" s="167"/>
      <c r="H34" s="167"/>
      <c r="J34" s="167"/>
      <c r="L34" s="167"/>
      <c r="N34" s="167"/>
      <c r="P34" s="167"/>
    </row>
    <row r="35" s="68" customFormat="1" ht="12.75" customHeight="1">
      <c r="B35" s="19" t="s">
        <v>321</v>
      </c>
    </row>
    <row r="36" s="68" customFormat="1" ht="12.75" customHeight="1"/>
    <row r="37" s="68" customFormat="1" ht="12.75" customHeight="1">
      <c r="F37" s="168"/>
    </row>
  </sheetData>
  <sheetProtection/>
  <mergeCells count="8">
    <mergeCell ref="N7:N8"/>
    <mergeCell ref="P7:P8"/>
    <mergeCell ref="B7:B8"/>
    <mergeCell ref="D7:D8"/>
    <mergeCell ref="F7:F8"/>
    <mergeCell ref="H7:H8"/>
    <mergeCell ref="J7:J8"/>
    <mergeCell ref="L7:L8"/>
  </mergeCells>
  <conditionalFormatting sqref="P6">
    <cfRule type="expression" priority="16" dxfId="0" stopIfTrue="1">
      <formula>$A$1&gt;0</formula>
    </cfRule>
  </conditionalFormatting>
  <hyperlinks>
    <hyperlink ref="P1" location="Contents!Print_Area" display="nol i'r cynnwys"/>
  </hyperlinks>
  <printOptions/>
  <pageMargins left="0.7000000000000001" right="0.7000000000000001" top="0.75" bottom="0.75" header="0.30000000000000004" footer="0.30000000000000004"/>
  <pageSetup fitToHeight="0" fitToWidth="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4453125" style="1" customWidth="1"/>
    <col min="2" max="2" width="24.10546875" style="1" customWidth="1"/>
    <col min="3" max="3" width="2.88671875" style="1" customWidth="1"/>
    <col min="4" max="4" width="23.6640625" style="1" customWidth="1"/>
    <col min="5" max="5" width="2.88671875" style="1" customWidth="1"/>
    <col min="6" max="6" width="23.6640625" style="1" customWidth="1"/>
    <col min="7" max="7" width="2.88671875" style="1" customWidth="1"/>
    <col min="8" max="8" width="12.3359375" style="1" customWidth="1"/>
    <col min="9" max="9" width="2.88671875" style="1" customWidth="1"/>
    <col min="10" max="10" width="12.3359375" style="1" customWidth="1"/>
    <col min="11" max="11" width="9.21484375" style="1" customWidth="1"/>
    <col min="12" max="16384" width="9.21484375" style="1" customWidth="1"/>
  </cols>
  <sheetData>
    <row r="1" spans="2:10" ht="15">
      <c r="B1" s="2" t="s">
        <v>0</v>
      </c>
      <c r="J1" s="7" t="s">
        <v>18</v>
      </c>
    </row>
    <row r="2" s="3" customFormat="1" ht="6" customHeight="1"/>
    <row r="3" s="3" customFormat="1" ht="12.75">
      <c r="B3" s="4" t="s">
        <v>1</v>
      </c>
    </row>
    <row r="4" s="3" customFormat="1" ht="6" customHeight="1"/>
    <row r="5" s="3" customFormat="1" ht="12.75">
      <c r="B5" s="4" t="s">
        <v>3</v>
      </c>
    </row>
    <row r="6" spans="2:10" s="3" customFormat="1" ht="12.75" customHeight="1">
      <c r="B6" s="8"/>
      <c r="C6" s="8"/>
      <c r="D6" s="8"/>
      <c r="E6" s="8"/>
      <c r="F6" s="8"/>
      <c r="G6" s="8"/>
      <c r="H6" s="8"/>
      <c r="I6" s="8"/>
      <c r="J6" s="9" t="s">
        <v>19</v>
      </c>
    </row>
    <row r="7" spans="2:10" s="3" customFormat="1" ht="25.5" customHeight="1">
      <c r="B7" s="20" t="s">
        <v>20</v>
      </c>
      <c r="D7" s="21" t="s">
        <v>21</v>
      </c>
      <c r="E7" s="10"/>
      <c r="F7" s="21" t="s">
        <v>22</v>
      </c>
      <c r="G7" s="10"/>
      <c r="H7" s="21" t="s">
        <v>23</v>
      </c>
      <c r="J7" s="21" t="s">
        <v>24</v>
      </c>
    </row>
    <row r="8" spans="2:10" s="3" customFormat="1" ht="25.5" customHeight="1">
      <c r="B8" s="20"/>
      <c r="D8" s="21"/>
      <c r="E8" s="10"/>
      <c r="F8" s="21"/>
      <c r="G8" s="10"/>
      <c r="H8" s="21"/>
      <c r="J8" s="21"/>
    </row>
    <row r="9" s="3" customFormat="1" ht="6" customHeight="1"/>
    <row r="10" spans="2:10" s="3" customFormat="1" ht="12">
      <c r="B10" s="3" t="s">
        <v>25</v>
      </c>
      <c r="D10" s="11">
        <v>96079249</v>
      </c>
      <c r="E10" s="11"/>
      <c r="F10" s="12">
        <v>95791012</v>
      </c>
      <c r="H10" s="13">
        <v>-0.003</v>
      </c>
      <c r="J10" s="3">
        <v>18</v>
      </c>
    </row>
    <row r="11" spans="2:10" s="3" customFormat="1" ht="12">
      <c r="B11" s="3" t="s">
        <v>26</v>
      </c>
      <c r="D11" s="11">
        <v>176926644</v>
      </c>
      <c r="E11" s="11"/>
      <c r="F11" s="12">
        <v>176551793</v>
      </c>
      <c r="H11" s="13">
        <v>-0.002119</v>
      </c>
      <c r="J11" s="3">
        <v>17</v>
      </c>
    </row>
    <row r="12" spans="2:10" s="3" customFormat="1" ht="12">
      <c r="B12" s="3" t="s">
        <v>27</v>
      </c>
      <c r="D12" s="11">
        <v>154656383</v>
      </c>
      <c r="E12" s="11"/>
      <c r="F12" s="12">
        <v>154192414</v>
      </c>
      <c r="H12" s="13">
        <v>-0.003</v>
      </c>
      <c r="J12" s="3">
        <v>18</v>
      </c>
    </row>
    <row r="13" spans="2:10" s="3" customFormat="1" ht="12">
      <c r="B13" s="3" t="s">
        <v>28</v>
      </c>
      <c r="D13" s="11">
        <v>143596822</v>
      </c>
      <c r="E13" s="11"/>
      <c r="F13" s="12">
        <v>143636661</v>
      </c>
      <c r="H13" s="13">
        <v>0.000277</v>
      </c>
      <c r="J13" s="3">
        <v>10</v>
      </c>
    </row>
    <row r="14" spans="2:10" s="3" customFormat="1" ht="12">
      <c r="B14" s="3" t="s">
        <v>29</v>
      </c>
      <c r="D14" s="11">
        <v>189549086</v>
      </c>
      <c r="E14" s="11"/>
      <c r="F14" s="12">
        <v>188980439</v>
      </c>
      <c r="H14" s="13">
        <v>-0.003</v>
      </c>
      <c r="J14" s="3">
        <v>18</v>
      </c>
    </row>
    <row r="15" spans="2:10" s="3" customFormat="1" ht="12">
      <c r="B15" s="3" t="s">
        <v>30</v>
      </c>
      <c r="D15" s="11">
        <v>175360104</v>
      </c>
      <c r="E15" s="11"/>
      <c r="F15" s="12">
        <v>175251933</v>
      </c>
      <c r="H15" s="13">
        <v>-0.000617</v>
      </c>
      <c r="J15" s="3">
        <v>14</v>
      </c>
    </row>
    <row r="16" spans="2:10" s="3" customFormat="1" ht="12">
      <c r="B16" s="3" t="s">
        <v>31</v>
      </c>
      <c r="D16" s="11">
        <v>174815050</v>
      </c>
      <c r="E16" s="11"/>
      <c r="F16" s="12">
        <v>174290605</v>
      </c>
      <c r="H16" s="13">
        <v>-0.003</v>
      </c>
      <c r="J16" s="3">
        <v>18</v>
      </c>
    </row>
    <row r="17" spans="2:10" s="3" customFormat="1" ht="12">
      <c r="B17" s="3" t="s">
        <v>32</v>
      </c>
      <c r="D17" s="11">
        <v>101816370</v>
      </c>
      <c r="E17" s="11"/>
      <c r="F17" s="12">
        <v>102091303</v>
      </c>
      <c r="H17" s="13">
        <v>0.0027</v>
      </c>
      <c r="J17" s="3">
        <v>8</v>
      </c>
    </row>
    <row r="18" spans="2:10" s="3" customFormat="1" ht="12">
      <c r="B18" s="3" t="s">
        <v>33</v>
      </c>
      <c r="D18" s="11">
        <v>162177437</v>
      </c>
      <c r="E18" s="11"/>
      <c r="F18" s="12">
        <v>162447804</v>
      </c>
      <c r="H18" s="13">
        <v>0.001667</v>
      </c>
      <c r="J18" s="3">
        <v>9</v>
      </c>
    </row>
    <row r="19" spans="2:10" s="3" customFormat="1" ht="12">
      <c r="B19" s="3" t="s">
        <v>34</v>
      </c>
      <c r="D19" s="11">
        <v>260366971</v>
      </c>
      <c r="E19" s="11"/>
      <c r="F19" s="12">
        <v>260388476</v>
      </c>
      <c r="H19" s="13">
        <v>8.3E-05</v>
      </c>
      <c r="J19" s="3">
        <v>11</v>
      </c>
    </row>
    <row r="20" spans="2:10" s="3" customFormat="1" ht="12">
      <c r="B20" s="3" t="s">
        <v>35</v>
      </c>
      <c r="D20" s="11">
        <v>320505819</v>
      </c>
      <c r="E20" s="11"/>
      <c r="F20" s="12">
        <v>322210874</v>
      </c>
      <c r="H20" s="13">
        <v>0.00532</v>
      </c>
      <c r="J20" s="3">
        <v>7</v>
      </c>
    </row>
    <row r="21" spans="2:10" s="3" customFormat="1" ht="12">
      <c r="B21" s="3" t="s">
        <v>36</v>
      </c>
      <c r="D21" s="11">
        <v>213240376</v>
      </c>
      <c r="E21" s="11"/>
      <c r="F21" s="12">
        <v>214795744</v>
      </c>
      <c r="H21" s="13">
        <v>0.007294</v>
      </c>
      <c r="J21" s="3">
        <v>4</v>
      </c>
    </row>
    <row r="22" spans="2:10" s="3" customFormat="1" ht="12">
      <c r="B22" s="3" t="s">
        <v>37</v>
      </c>
      <c r="D22" s="11">
        <v>192065224</v>
      </c>
      <c r="E22" s="11"/>
      <c r="F22" s="12">
        <v>191806780</v>
      </c>
      <c r="H22" s="13">
        <v>-0.001346</v>
      </c>
      <c r="J22" s="3">
        <v>16</v>
      </c>
    </row>
    <row r="23" spans="2:10" s="3" customFormat="1" ht="12">
      <c r="B23" s="3" t="s">
        <v>38</v>
      </c>
      <c r="D23" s="11">
        <v>152271462</v>
      </c>
      <c r="E23" s="11"/>
      <c r="F23" s="12">
        <v>152070296</v>
      </c>
      <c r="H23" s="13">
        <v>-0.001321</v>
      </c>
      <c r="J23" s="3">
        <v>15</v>
      </c>
    </row>
    <row r="24" spans="2:10" s="3" customFormat="1" ht="12">
      <c r="B24" s="3" t="s">
        <v>39</v>
      </c>
      <c r="D24" s="11">
        <v>364470569</v>
      </c>
      <c r="E24" s="11"/>
      <c r="F24" s="12">
        <v>367339116</v>
      </c>
      <c r="H24" s="13">
        <v>0.00787</v>
      </c>
      <c r="J24" s="3">
        <v>3</v>
      </c>
    </row>
    <row r="25" spans="2:10" s="3" customFormat="1" ht="12">
      <c r="B25" s="3" t="s">
        <v>40</v>
      </c>
      <c r="D25" s="11">
        <v>90574642</v>
      </c>
      <c r="E25" s="11"/>
      <c r="F25" s="12">
        <v>91304376</v>
      </c>
      <c r="H25" s="13">
        <v>0.008057</v>
      </c>
      <c r="J25" s="3">
        <v>2</v>
      </c>
    </row>
    <row r="26" spans="2:10" s="3" customFormat="1" ht="12">
      <c r="B26" s="3" t="s">
        <v>41</v>
      </c>
      <c r="D26" s="11">
        <v>268618059</v>
      </c>
      <c r="E26" s="11"/>
      <c r="F26" s="12">
        <v>268614269</v>
      </c>
      <c r="H26" s="13">
        <v>-1.4E-05</v>
      </c>
      <c r="J26" s="3">
        <v>12</v>
      </c>
    </row>
    <row r="27" spans="2:10" s="3" customFormat="1" ht="12">
      <c r="B27" s="3" t="s">
        <v>42</v>
      </c>
      <c r="D27" s="11">
        <v>110835305</v>
      </c>
      <c r="E27" s="11"/>
      <c r="F27" s="12">
        <v>110815379</v>
      </c>
      <c r="H27" s="13">
        <v>-0.00018</v>
      </c>
      <c r="J27" s="3">
        <v>13</v>
      </c>
    </row>
    <row r="28" spans="2:10" s="3" customFormat="1" ht="12">
      <c r="B28" s="3" t="s">
        <v>43</v>
      </c>
      <c r="D28" s="11">
        <v>131836110</v>
      </c>
      <c r="E28" s="11"/>
      <c r="F28" s="12">
        <v>132649920</v>
      </c>
      <c r="H28" s="13">
        <v>0.006173</v>
      </c>
      <c r="J28" s="3">
        <v>5</v>
      </c>
    </row>
    <row r="29" spans="2:10" s="3" customFormat="1" ht="12">
      <c r="B29" s="3" t="s">
        <v>44</v>
      </c>
      <c r="D29" s="11">
        <v>93509662</v>
      </c>
      <c r="E29" s="11"/>
      <c r="F29" s="12">
        <v>93229134</v>
      </c>
      <c r="H29" s="13">
        <v>-0.003</v>
      </c>
      <c r="J29" s="3">
        <v>18</v>
      </c>
    </row>
    <row r="30" spans="2:10" s="3" customFormat="1" ht="12">
      <c r="B30" s="3" t="s">
        <v>45</v>
      </c>
      <c r="D30" s="11">
        <v>213034732</v>
      </c>
      <c r="E30" s="11"/>
      <c r="F30" s="12">
        <v>214343192</v>
      </c>
      <c r="H30" s="13">
        <v>0.006142</v>
      </c>
      <c r="J30" s="3">
        <v>6</v>
      </c>
    </row>
    <row r="31" spans="2:10" s="3" customFormat="1" ht="12">
      <c r="B31" s="3" t="s">
        <v>46</v>
      </c>
      <c r="D31" s="11">
        <v>440829855</v>
      </c>
      <c r="E31" s="11"/>
      <c r="F31" s="12">
        <v>444629480</v>
      </c>
      <c r="H31" s="13">
        <v>0.008619</v>
      </c>
      <c r="J31" s="3">
        <v>1</v>
      </c>
    </row>
    <row r="32" spans="2:10" s="3" customFormat="1" ht="6" customHeight="1">
      <c r="B32" s="8"/>
      <c r="D32" s="14"/>
      <c r="E32" s="11"/>
      <c r="F32" s="14"/>
      <c r="H32" s="15"/>
      <c r="J32" s="8"/>
    </row>
    <row r="33" spans="2:10" s="3" customFormat="1" ht="16.5" customHeight="1">
      <c r="B33" s="16" t="s">
        <v>47</v>
      </c>
      <c r="C33" s="8"/>
      <c r="D33" s="17">
        <v>4227135931</v>
      </c>
      <c r="E33" s="17"/>
      <c r="F33" s="17">
        <v>4237431000</v>
      </c>
      <c r="G33" s="16"/>
      <c r="H33" s="18">
        <v>0.002435</v>
      </c>
      <c r="I33" s="8"/>
      <c r="J33" s="8"/>
    </row>
    <row r="34" s="3" customFormat="1" ht="6" customHeight="1"/>
    <row r="35" s="3" customFormat="1" ht="12.75" customHeight="1">
      <c r="B35" s="19" t="s">
        <v>48</v>
      </c>
    </row>
    <row r="36" ht="12.75" customHeight="1"/>
    <row r="37" ht="12.75" customHeight="1"/>
  </sheetData>
  <sheetProtection/>
  <mergeCells count="5">
    <mergeCell ref="B7:B8"/>
    <mergeCell ref="D7:D8"/>
    <mergeCell ref="F7:F8"/>
    <mergeCell ref="H7:H8"/>
    <mergeCell ref="J7:J8"/>
  </mergeCells>
  <hyperlinks>
    <hyperlink ref="J1" location="Contents!Print_Area" display="nol i'r cynnwys"/>
  </hyperlinks>
  <printOptions/>
  <pageMargins left="0.7000000000000001" right="0.7000000000000001" top="0.75" bottom="0.75" header="0.30000000000000004" footer="0.30000000000000004"/>
  <pageSetup fitToHeight="0" fitToWidth="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4453125" style="1" customWidth="1"/>
    <col min="2" max="2" width="24.10546875" style="1" customWidth="1"/>
    <col min="3" max="3" width="2.88671875" style="1" customWidth="1"/>
    <col min="4" max="4" width="23.6640625" style="1" customWidth="1"/>
    <col min="5" max="5" width="2.88671875" style="1" customWidth="1"/>
    <col min="6" max="6" width="23.6640625" style="1" customWidth="1"/>
    <col min="7" max="7" width="2.88671875" style="1" customWidth="1"/>
    <col min="8" max="8" width="12.3359375" style="1" customWidth="1"/>
    <col min="9" max="9" width="2.88671875" style="1" customWidth="1"/>
    <col min="10" max="10" width="12.3359375" style="1" customWidth="1"/>
    <col min="11" max="11" width="9.21484375" style="1" customWidth="1"/>
    <col min="12" max="16384" width="9.21484375" style="1" customWidth="1"/>
  </cols>
  <sheetData>
    <row r="1" spans="2:10" ht="15">
      <c r="B1" s="2" t="s">
        <v>0</v>
      </c>
      <c r="J1" s="7" t="s">
        <v>18</v>
      </c>
    </row>
    <row r="2" s="3" customFormat="1" ht="6" customHeight="1"/>
    <row r="3" s="3" customFormat="1" ht="12.75">
      <c r="B3" s="4" t="s">
        <v>1</v>
      </c>
    </row>
    <row r="4" s="3" customFormat="1" ht="6" customHeight="1"/>
    <row r="5" s="3" customFormat="1" ht="12.75">
      <c r="B5" s="4" t="s">
        <v>4</v>
      </c>
    </row>
    <row r="6" spans="2:10" s="3" customFormat="1" ht="12.75" customHeight="1">
      <c r="B6" s="8"/>
      <c r="C6" s="8"/>
      <c r="D6" s="8"/>
      <c r="E6" s="8"/>
      <c r="F6" s="8"/>
      <c r="G6" s="8"/>
      <c r="H6" s="8"/>
      <c r="I6" s="8"/>
      <c r="J6" s="9" t="s">
        <v>19</v>
      </c>
    </row>
    <row r="7" spans="2:10" s="3" customFormat="1" ht="25.5" customHeight="1">
      <c r="B7" s="20" t="s">
        <v>20</v>
      </c>
      <c r="D7" s="21" t="s">
        <v>49</v>
      </c>
      <c r="E7" s="10"/>
      <c r="F7" s="21" t="s">
        <v>22</v>
      </c>
      <c r="G7" s="10"/>
      <c r="H7" s="21" t="s">
        <v>23</v>
      </c>
      <c r="J7" s="21" t="s">
        <v>24</v>
      </c>
    </row>
    <row r="8" spans="2:10" s="3" customFormat="1" ht="25.5" customHeight="1">
      <c r="B8" s="20"/>
      <c r="D8" s="21"/>
      <c r="E8" s="10"/>
      <c r="F8" s="21"/>
      <c r="G8" s="10"/>
      <c r="H8" s="21"/>
      <c r="J8" s="21"/>
    </row>
    <row r="9" s="3" customFormat="1" ht="6" customHeight="1"/>
    <row r="10" spans="2:10" s="3" customFormat="1" ht="12">
      <c r="B10" s="3" t="s">
        <v>25</v>
      </c>
      <c r="D10" s="11">
        <v>95739909</v>
      </c>
      <c r="E10" s="11"/>
      <c r="F10" s="11">
        <v>95791012</v>
      </c>
      <c r="H10" s="13">
        <v>0.000534</v>
      </c>
      <c r="J10" s="3">
        <v>18</v>
      </c>
    </row>
    <row r="11" spans="2:10" s="3" customFormat="1" ht="12">
      <c r="B11" s="3" t="s">
        <v>26</v>
      </c>
      <c r="D11" s="11">
        <v>176376405</v>
      </c>
      <c r="E11" s="11"/>
      <c r="F11" s="11">
        <v>176551793</v>
      </c>
      <c r="H11" s="13">
        <v>0.000994</v>
      </c>
      <c r="J11" s="3">
        <v>17</v>
      </c>
    </row>
    <row r="12" spans="2:10" s="3" customFormat="1" ht="12">
      <c r="B12" s="3" t="s">
        <v>27</v>
      </c>
      <c r="D12" s="11">
        <v>154222353</v>
      </c>
      <c r="E12" s="11"/>
      <c r="F12" s="11">
        <v>154192414</v>
      </c>
      <c r="H12" s="13">
        <v>-0.000194</v>
      </c>
      <c r="J12" s="3">
        <v>22</v>
      </c>
    </row>
    <row r="13" spans="2:10" s="3" customFormat="1" ht="12">
      <c r="B13" s="3" t="s">
        <v>28</v>
      </c>
      <c r="D13" s="11">
        <v>143170764</v>
      </c>
      <c r="E13" s="11"/>
      <c r="F13" s="11">
        <v>143636661</v>
      </c>
      <c r="H13" s="13">
        <v>0.003254</v>
      </c>
      <c r="J13" s="3">
        <v>10</v>
      </c>
    </row>
    <row r="14" spans="2:10" s="3" customFormat="1" ht="12">
      <c r="B14" s="3" t="s">
        <v>29</v>
      </c>
      <c r="D14" s="11">
        <v>188953990</v>
      </c>
      <c r="E14" s="11"/>
      <c r="F14" s="11">
        <v>188980439</v>
      </c>
      <c r="H14" s="13">
        <v>0.00014</v>
      </c>
      <c r="J14" s="3">
        <v>20</v>
      </c>
    </row>
    <row r="15" spans="2:10" s="3" customFormat="1" ht="12">
      <c r="B15" s="3" t="s">
        <v>30</v>
      </c>
      <c r="D15" s="11">
        <v>174819131</v>
      </c>
      <c r="E15" s="11"/>
      <c r="F15" s="11">
        <v>175251933</v>
      </c>
      <c r="H15" s="13">
        <v>0.002476</v>
      </c>
      <c r="J15" s="3">
        <v>14</v>
      </c>
    </row>
    <row r="16" spans="2:10" s="3" customFormat="1" ht="12">
      <c r="B16" s="3" t="s">
        <v>31</v>
      </c>
      <c r="D16" s="11">
        <v>174301428</v>
      </c>
      <c r="E16" s="11"/>
      <c r="F16" s="11">
        <v>174290605</v>
      </c>
      <c r="H16" s="13">
        <v>-6.2E-05</v>
      </c>
      <c r="J16" s="3">
        <v>21</v>
      </c>
    </row>
    <row r="17" spans="2:10" s="3" customFormat="1" ht="12">
      <c r="B17" s="3" t="s">
        <v>32</v>
      </c>
      <c r="D17" s="11">
        <v>101497697</v>
      </c>
      <c r="E17" s="11"/>
      <c r="F17" s="11">
        <v>102091303</v>
      </c>
      <c r="H17" s="13">
        <v>0.005848</v>
      </c>
      <c r="J17" s="3">
        <v>8</v>
      </c>
    </row>
    <row r="18" spans="2:10" s="3" customFormat="1" ht="12">
      <c r="B18" s="3" t="s">
        <v>33</v>
      </c>
      <c r="D18" s="11">
        <v>161665222</v>
      </c>
      <c r="E18" s="11"/>
      <c r="F18" s="11">
        <v>162447804</v>
      </c>
      <c r="H18" s="13">
        <v>0.004841</v>
      </c>
      <c r="J18" s="3">
        <v>9</v>
      </c>
    </row>
    <row r="19" spans="2:10" s="3" customFormat="1" ht="12">
      <c r="B19" s="3" t="s">
        <v>34</v>
      </c>
      <c r="D19" s="11">
        <v>259573106</v>
      </c>
      <c r="E19" s="11"/>
      <c r="F19" s="11">
        <v>260388476</v>
      </c>
      <c r="H19" s="13">
        <v>0.003141</v>
      </c>
      <c r="J19" s="3">
        <v>11</v>
      </c>
    </row>
    <row r="20" spans="2:10" s="3" customFormat="1" ht="12">
      <c r="B20" s="3" t="s">
        <v>35</v>
      </c>
      <c r="D20" s="11">
        <v>319554173</v>
      </c>
      <c r="E20" s="11"/>
      <c r="F20" s="11">
        <v>322210874</v>
      </c>
      <c r="H20" s="13">
        <v>0.008314</v>
      </c>
      <c r="J20" s="3">
        <v>7</v>
      </c>
    </row>
    <row r="21" spans="2:10" s="3" customFormat="1" ht="12">
      <c r="B21" s="3" t="s">
        <v>36</v>
      </c>
      <c r="D21" s="11">
        <v>212611320</v>
      </c>
      <c r="E21" s="11"/>
      <c r="F21" s="11">
        <v>214795744</v>
      </c>
      <c r="H21" s="13">
        <v>0.010274</v>
      </c>
      <c r="J21" s="3">
        <v>4</v>
      </c>
    </row>
    <row r="22" spans="2:10" s="3" customFormat="1" ht="12">
      <c r="B22" s="3" t="s">
        <v>37</v>
      </c>
      <c r="D22" s="11">
        <v>191459523</v>
      </c>
      <c r="E22" s="11"/>
      <c r="F22" s="11">
        <v>191806780</v>
      </c>
      <c r="H22" s="13">
        <v>0.001814</v>
      </c>
      <c r="J22" s="3">
        <v>16</v>
      </c>
    </row>
    <row r="23" spans="2:10" s="3" customFormat="1" ht="12">
      <c r="B23" s="3" t="s">
        <v>38</v>
      </c>
      <c r="D23" s="11">
        <v>151761268</v>
      </c>
      <c r="E23" s="11"/>
      <c r="F23" s="11">
        <v>152070296</v>
      </c>
      <c r="H23" s="13">
        <v>0.002036</v>
      </c>
      <c r="J23" s="3">
        <v>15</v>
      </c>
    </row>
    <row r="24" spans="2:10" s="3" customFormat="1" ht="12">
      <c r="B24" s="3" t="s">
        <v>39</v>
      </c>
      <c r="D24" s="11">
        <v>363384814</v>
      </c>
      <c r="E24" s="11"/>
      <c r="F24" s="11">
        <v>367339116</v>
      </c>
      <c r="H24" s="13">
        <v>0.010882</v>
      </c>
      <c r="J24" s="3">
        <v>3</v>
      </c>
    </row>
    <row r="25" spans="2:10" s="3" customFormat="1" ht="12">
      <c r="B25" s="3" t="s">
        <v>40</v>
      </c>
      <c r="D25" s="11">
        <v>90308554</v>
      </c>
      <c r="E25" s="11"/>
      <c r="F25" s="11">
        <v>91304376</v>
      </c>
      <c r="H25" s="13">
        <v>0.011027</v>
      </c>
      <c r="J25" s="3">
        <v>2</v>
      </c>
    </row>
    <row r="26" spans="2:10" s="3" customFormat="1" ht="12">
      <c r="B26" s="3" t="s">
        <v>41</v>
      </c>
      <c r="D26" s="11">
        <v>267812120.99999997</v>
      </c>
      <c r="E26" s="11"/>
      <c r="F26" s="11">
        <v>268614269</v>
      </c>
      <c r="H26" s="13">
        <v>0.002995</v>
      </c>
      <c r="J26" s="3">
        <v>12</v>
      </c>
    </row>
    <row r="27" spans="2:10" s="3" customFormat="1" ht="12">
      <c r="B27" s="3" t="s">
        <v>42</v>
      </c>
      <c r="D27" s="11">
        <v>110532609</v>
      </c>
      <c r="E27" s="11"/>
      <c r="F27" s="11">
        <v>110815379</v>
      </c>
      <c r="H27" s="13">
        <v>0.002558</v>
      </c>
      <c r="J27" s="3">
        <v>13</v>
      </c>
    </row>
    <row r="28" spans="2:10" s="3" customFormat="1" ht="12">
      <c r="B28" s="3" t="s">
        <v>43</v>
      </c>
      <c r="D28" s="11">
        <v>131434801</v>
      </c>
      <c r="E28" s="11"/>
      <c r="F28" s="11">
        <v>132649920</v>
      </c>
      <c r="H28" s="13">
        <v>0.009245</v>
      </c>
      <c r="J28" s="3">
        <v>6</v>
      </c>
    </row>
    <row r="29" spans="2:10" s="3" customFormat="1" ht="12">
      <c r="B29" s="3" t="s">
        <v>44</v>
      </c>
      <c r="D29" s="11">
        <v>93198690</v>
      </c>
      <c r="E29" s="11"/>
      <c r="F29" s="11">
        <v>93229134</v>
      </c>
      <c r="H29" s="13">
        <v>0.000327</v>
      </c>
      <c r="J29" s="3">
        <v>19</v>
      </c>
    </row>
    <row r="30" spans="2:10" s="3" customFormat="1" ht="12">
      <c r="B30" s="3" t="s">
        <v>45</v>
      </c>
      <c r="D30" s="11">
        <v>212346262</v>
      </c>
      <c r="E30" s="11"/>
      <c r="F30" s="11">
        <v>214343192</v>
      </c>
      <c r="H30" s="13">
        <v>0.009404</v>
      </c>
      <c r="J30" s="3">
        <v>5</v>
      </c>
    </row>
    <row r="31" spans="2:10" s="3" customFormat="1" ht="12">
      <c r="B31" s="3" t="s">
        <v>46</v>
      </c>
      <c r="D31" s="11">
        <v>439342791</v>
      </c>
      <c r="E31" s="11"/>
      <c r="F31" s="11">
        <v>444629480</v>
      </c>
      <c r="H31" s="13">
        <v>0.012033</v>
      </c>
      <c r="J31" s="3">
        <v>1</v>
      </c>
    </row>
    <row r="32" spans="2:10" s="3" customFormat="1" ht="6" customHeight="1">
      <c r="B32" s="8"/>
      <c r="D32" s="14"/>
      <c r="E32" s="11"/>
      <c r="F32" s="14"/>
      <c r="H32" s="15"/>
      <c r="J32" s="8"/>
    </row>
    <row r="33" spans="2:10" s="3" customFormat="1" ht="16.5" customHeight="1">
      <c r="B33" s="16" t="s">
        <v>47</v>
      </c>
      <c r="C33" s="8"/>
      <c r="D33" s="17">
        <v>4214066931</v>
      </c>
      <c r="E33" s="17"/>
      <c r="F33" s="17">
        <v>4237431000</v>
      </c>
      <c r="G33" s="16"/>
      <c r="H33" s="18">
        <v>0.005544</v>
      </c>
      <c r="I33" s="8"/>
      <c r="J33" s="8"/>
    </row>
    <row r="34" ht="6" customHeight="1"/>
    <row r="35" ht="12.75" customHeight="1"/>
    <row r="36" ht="12.75" customHeight="1"/>
    <row r="37" ht="12.75" customHeight="1"/>
  </sheetData>
  <sheetProtection/>
  <mergeCells count="5">
    <mergeCell ref="B7:B8"/>
    <mergeCell ref="D7:D8"/>
    <mergeCell ref="F7:F8"/>
    <mergeCell ref="H7:H8"/>
    <mergeCell ref="J7:J8"/>
  </mergeCells>
  <hyperlinks>
    <hyperlink ref="J1" location="Contents!Print_Area" display="nol i'r cynnwys"/>
  </hyperlinks>
  <printOptions/>
  <pageMargins left="0.7000000000000001" right="0.7000000000000001" top="0.75" bottom="0.75" header="0.30000000000000004" footer="0.30000000000000004"/>
  <pageSetup fitToHeight="0" fitToWidth="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4453125" style="1" customWidth="1"/>
    <col min="2" max="2" width="24.10546875" style="1" customWidth="1"/>
    <col min="3" max="3" width="2.88671875" style="1" customWidth="1"/>
    <col min="4" max="4" width="23.6640625" style="1" customWidth="1"/>
    <col min="5" max="5" width="2.88671875" style="1" customWidth="1"/>
    <col min="6" max="6" width="23.6640625" style="1" customWidth="1"/>
    <col min="7" max="7" width="2.88671875" style="1" customWidth="1"/>
    <col min="8" max="8" width="12.3359375" style="1" customWidth="1"/>
    <col min="9" max="9" width="9.21484375" style="1" customWidth="1"/>
    <col min="10" max="16384" width="9.21484375" style="1" customWidth="1"/>
  </cols>
  <sheetData>
    <row r="1" spans="2:8" ht="15">
      <c r="B1" s="2" t="s">
        <v>0</v>
      </c>
      <c r="H1" s="7" t="s">
        <v>18</v>
      </c>
    </row>
    <row r="2" s="3" customFormat="1" ht="6" customHeight="1"/>
    <row r="3" s="3" customFormat="1" ht="12.75">
      <c r="B3" s="4" t="s">
        <v>1</v>
      </c>
    </row>
    <row r="4" s="3" customFormat="1" ht="6" customHeight="1"/>
    <row r="5" s="3" customFormat="1" ht="12.75">
      <c r="B5" s="4" t="s">
        <v>5</v>
      </c>
    </row>
    <row r="6" spans="2:8" s="3" customFormat="1" ht="12.75" customHeight="1">
      <c r="B6" s="8"/>
      <c r="C6" s="8"/>
      <c r="D6" s="8"/>
      <c r="E6" s="8"/>
      <c r="F6" s="8"/>
      <c r="G6" s="8"/>
      <c r="H6" s="8"/>
    </row>
    <row r="7" spans="2:8" s="3" customFormat="1" ht="25.5" customHeight="1">
      <c r="B7" s="20" t="s">
        <v>20</v>
      </c>
      <c r="D7" s="21" t="s">
        <v>50</v>
      </c>
      <c r="E7" s="10"/>
      <c r="F7" s="21" t="s">
        <v>51</v>
      </c>
      <c r="H7" s="21" t="s">
        <v>24</v>
      </c>
    </row>
    <row r="8" spans="2:8" s="3" customFormat="1" ht="25.5" customHeight="1">
      <c r="B8" s="20"/>
      <c r="D8" s="21"/>
      <c r="E8" s="10"/>
      <c r="F8" s="21"/>
      <c r="H8" s="21"/>
    </row>
    <row r="9" s="3" customFormat="1" ht="6" customHeight="1"/>
    <row r="10" spans="2:8" s="3" customFormat="1" ht="12">
      <c r="B10" s="3" t="s">
        <v>25</v>
      </c>
      <c r="D10" s="11">
        <v>95791012</v>
      </c>
      <c r="F10" s="22">
        <v>1365.0499045230426</v>
      </c>
      <c r="H10" s="3">
        <v>11</v>
      </c>
    </row>
    <row r="11" spans="2:8" s="3" customFormat="1" ht="12">
      <c r="B11" s="3" t="s">
        <v>26</v>
      </c>
      <c r="D11" s="11">
        <v>176551793</v>
      </c>
      <c r="F11" s="22">
        <v>1423.4144911879</v>
      </c>
      <c r="H11" s="3">
        <v>9</v>
      </c>
    </row>
    <row r="12" spans="2:8" s="3" customFormat="1" ht="12">
      <c r="B12" s="3" t="s">
        <v>27</v>
      </c>
      <c r="D12" s="11">
        <v>154192414</v>
      </c>
      <c r="F12" s="22">
        <v>1317.3434317544938</v>
      </c>
      <c r="H12" s="3">
        <v>15</v>
      </c>
    </row>
    <row r="13" spans="2:8" s="3" customFormat="1" ht="12">
      <c r="B13" s="3" t="s">
        <v>28</v>
      </c>
      <c r="D13" s="11">
        <v>143636661</v>
      </c>
      <c r="F13" s="22">
        <v>1500.4508665085816</v>
      </c>
      <c r="H13" s="3">
        <v>5</v>
      </c>
    </row>
    <row r="14" spans="2:8" s="3" customFormat="1" ht="12">
      <c r="B14" s="3" t="s">
        <v>29</v>
      </c>
      <c r="D14" s="11">
        <v>188980439</v>
      </c>
      <c r="F14" s="22">
        <v>1217.7673179281637</v>
      </c>
      <c r="H14" s="3">
        <v>19</v>
      </c>
    </row>
    <row r="15" spans="2:8" s="3" customFormat="1" ht="12">
      <c r="B15" s="3" t="s">
        <v>30</v>
      </c>
      <c r="D15" s="11">
        <v>175251933</v>
      </c>
      <c r="F15" s="22">
        <v>1243.8654368918258</v>
      </c>
      <c r="H15" s="3">
        <v>18</v>
      </c>
    </row>
    <row r="16" spans="2:8" s="3" customFormat="1" ht="12">
      <c r="B16" s="3" t="s">
        <v>31</v>
      </c>
      <c r="D16" s="11">
        <v>174290605</v>
      </c>
      <c r="F16" s="22">
        <v>1323.1800927718434</v>
      </c>
      <c r="H16" s="3">
        <v>14</v>
      </c>
    </row>
    <row r="17" spans="2:8" s="3" customFormat="1" ht="12">
      <c r="B17" s="3" t="s">
        <v>32</v>
      </c>
      <c r="D17" s="11">
        <v>102091303</v>
      </c>
      <c r="F17" s="22">
        <v>1333.4287188328567</v>
      </c>
      <c r="H17" s="3">
        <v>13</v>
      </c>
    </row>
    <row r="18" spans="2:8" s="3" customFormat="1" ht="12">
      <c r="B18" s="3" t="s">
        <v>33</v>
      </c>
      <c r="D18" s="11">
        <v>162447804</v>
      </c>
      <c r="F18" s="22">
        <v>1308.4906362516008</v>
      </c>
      <c r="H18" s="3">
        <v>17</v>
      </c>
    </row>
    <row r="19" spans="2:8" s="3" customFormat="1" ht="12">
      <c r="B19" s="3" t="s">
        <v>34</v>
      </c>
      <c r="D19" s="11">
        <v>260388476</v>
      </c>
      <c r="F19" s="22">
        <v>1396.7240757826078</v>
      </c>
      <c r="H19" s="3">
        <v>10</v>
      </c>
    </row>
    <row r="20" spans="2:8" s="3" customFormat="1" ht="12">
      <c r="B20" s="3" t="s">
        <v>35</v>
      </c>
      <c r="D20" s="11">
        <v>322210874</v>
      </c>
      <c r="F20" s="22">
        <v>1310.8607125276137</v>
      </c>
      <c r="H20" s="3">
        <v>16</v>
      </c>
    </row>
    <row r="21" spans="2:8" s="3" customFormat="1" ht="12">
      <c r="B21" s="3" t="s">
        <v>36</v>
      </c>
      <c r="D21" s="11">
        <v>214795744</v>
      </c>
      <c r="F21" s="22">
        <v>1518.1413284706614</v>
      </c>
      <c r="H21" s="3">
        <v>4</v>
      </c>
    </row>
    <row r="22" spans="2:8" s="3" customFormat="1" ht="12">
      <c r="B22" s="3" t="s">
        <v>37</v>
      </c>
      <c r="D22" s="11">
        <v>191806780</v>
      </c>
      <c r="F22" s="22">
        <v>1338.7597018258975</v>
      </c>
      <c r="H22" s="3">
        <v>12</v>
      </c>
    </row>
    <row r="23" spans="2:8" s="3" customFormat="1" ht="12">
      <c r="B23" s="3" t="s">
        <v>38</v>
      </c>
      <c r="D23" s="11">
        <v>152070296</v>
      </c>
      <c r="F23" s="22">
        <v>1184.1267675823833</v>
      </c>
      <c r="H23" s="3">
        <v>21</v>
      </c>
    </row>
    <row r="24" spans="2:8" s="3" customFormat="1" ht="12">
      <c r="B24" s="3" t="s">
        <v>39</v>
      </c>
      <c r="D24" s="11">
        <v>367339116</v>
      </c>
      <c r="F24" s="22">
        <v>1537.337529557011</v>
      </c>
      <c r="H24" s="3">
        <v>3</v>
      </c>
    </row>
    <row r="25" spans="2:8" s="3" customFormat="1" ht="12">
      <c r="B25" s="3" t="s">
        <v>40</v>
      </c>
      <c r="D25" s="11">
        <v>91304376</v>
      </c>
      <c r="F25" s="22">
        <v>1540.8980997063488</v>
      </c>
      <c r="H25" s="3">
        <v>2</v>
      </c>
    </row>
    <row r="26" spans="2:8" s="3" customFormat="1" ht="12">
      <c r="B26" s="3" t="s">
        <v>41</v>
      </c>
      <c r="D26" s="11">
        <v>268614269</v>
      </c>
      <c r="F26" s="22">
        <v>1481.6337315770893</v>
      </c>
      <c r="H26" s="3">
        <v>6</v>
      </c>
    </row>
    <row r="27" spans="2:8" s="3" customFormat="1" ht="12">
      <c r="B27" s="3" t="s">
        <v>42</v>
      </c>
      <c r="D27" s="11">
        <v>110815379</v>
      </c>
      <c r="F27" s="22">
        <v>1597.3618214316602</v>
      </c>
      <c r="H27" s="3">
        <v>1</v>
      </c>
    </row>
    <row r="28" spans="2:8" s="3" customFormat="1" ht="12">
      <c r="B28" s="3" t="s">
        <v>43</v>
      </c>
      <c r="D28" s="11">
        <v>132649920</v>
      </c>
      <c r="F28" s="22">
        <v>1440.484758977923</v>
      </c>
      <c r="H28" s="3">
        <v>7</v>
      </c>
    </row>
    <row r="29" spans="2:8" s="3" customFormat="1" ht="12">
      <c r="B29" s="3" t="s">
        <v>44</v>
      </c>
      <c r="D29" s="11">
        <v>93229134</v>
      </c>
      <c r="F29" s="22">
        <v>1001.7098313097669</v>
      </c>
      <c r="H29" s="3">
        <v>22</v>
      </c>
    </row>
    <row r="30" spans="2:8" s="3" customFormat="1" ht="12">
      <c r="B30" s="3" t="s">
        <v>45</v>
      </c>
      <c r="D30" s="11">
        <v>214343192</v>
      </c>
      <c r="F30" s="22">
        <v>1436.2026493704898</v>
      </c>
      <c r="H30" s="3">
        <v>8</v>
      </c>
    </row>
    <row r="31" spans="2:8" s="3" customFormat="1" ht="12">
      <c r="B31" s="3" t="s">
        <v>46</v>
      </c>
      <c r="D31" s="11">
        <v>444629480</v>
      </c>
      <c r="F31" s="22">
        <v>1200.7309768592409</v>
      </c>
      <c r="H31" s="3">
        <v>20</v>
      </c>
    </row>
    <row r="32" spans="2:8" s="3" customFormat="1" ht="6" customHeight="1">
      <c r="B32" s="8"/>
      <c r="D32" s="14"/>
      <c r="F32" s="23"/>
      <c r="H32" s="8"/>
    </row>
    <row r="33" spans="2:8" s="3" customFormat="1" ht="16.5" customHeight="1">
      <c r="B33" s="16" t="s">
        <v>47</v>
      </c>
      <c r="C33" s="16"/>
      <c r="D33" s="17">
        <v>4237431000</v>
      </c>
      <c r="E33" s="16"/>
      <c r="F33" s="24">
        <v>1351.8785915093943</v>
      </c>
      <c r="G33" s="16"/>
      <c r="H33" s="16"/>
    </row>
    <row r="34" s="3" customFormat="1" ht="6" customHeight="1"/>
    <row r="35" s="3" customFormat="1" ht="12.75" customHeight="1">
      <c r="B35" s="19" t="s">
        <v>52</v>
      </c>
    </row>
    <row r="36" spans="1:8" ht="12.75" customHeight="1">
      <c r="A36" s="3"/>
      <c r="H36" s="25"/>
    </row>
    <row r="37" ht="12.75" customHeight="1">
      <c r="A37" s="3"/>
    </row>
    <row r="38" ht="15">
      <c r="A38" s="3"/>
    </row>
  </sheetData>
  <sheetProtection/>
  <mergeCells count="4">
    <mergeCell ref="B7:B8"/>
    <mergeCell ref="D7:D8"/>
    <mergeCell ref="F7:F8"/>
    <mergeCell ref="H7:H8"/>
  </mergeCells>
  <hyperlinks>
    <hyperlink ref="H1" location="Contents!Print_Area" display="nol i'r cynnwys"/>
  </hyperlinks>
  <printOptions/>
  <pageMargins left="0.7000000000000001" right="0.7000000000000001" top="0.75" bottom="0.75" header="0.30000000000000004" footer="0.30000000000000004"/>
  <pageSetup fitToHeight="0" fitToWidth="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4453125" style="1" customWidth="1"/>
    <col min="2" max="2" width="24.10546875" style="1" customWidth="1"/>
    <col min="3" max="3" width="2.88671875" style="1" customWidth="1"/>
    <col min="4" max="4" width="16.88671875" style="1" customWidth="1"/>
    <col min="5" max="5" width="2.88671875" style="1" customWidth="1"/>
    <col min="6" max="6" width="16.88671875" style="1" customWidth="1"/>
    <col min="7" max="7" width="2.88671875" style="1" customWidth="1"/>
    <col min="8" max="8" width="19.3359375" style="1" customWidth="1"/>
    <col min="9" max="9" width="9.21484375" style="1" customWidth="1"/>
    <col min="10" max="16384" width="9.21484375" style="1" customWidth="1"/>
  </cols>
  <sheetData>
    <row r="1" spans="2:8" ht="15">
      <c r="B1" s="2" t="s">
        <v>0</v>
      </c>
      <c r="H1" s="7" t="s">
        <v>18</v>
      </c>
    </row>
    <row r="2" s="3" customFormat="1" ht="6" customHeight="1"/>
    <row r="3" s="3" customFormat="1" ht="12.75">
      <c r="B3" s="4" t="s">
        <v>1</v>
      </c>
    </row>
    <row r="4" s="3" customFormat="1" ht="6" customHeight="1"/>
    <row r="5" s="3" customFormat="1" ht="12.75">
      <c r="B5" s="4" t="s">
        <v>6</v>
      </c>
    </row>
    <row r="6" spans="2:8" s="3" customFormat="1" ht="12.75" customHeight="1">
      <c r="B6" s="8"/>
      <c r="C6" s="8"/>
      <c r="D6" s="8"/>
      <c r="E6" s="8"/>
      <c r="F6" s="8"/>
      <c r="G6" s="8"/>
      <c r="H6" s="9" t="s">
        <v>19</v>
      </c>
    </row>
    <row r="7" spans="1:8" s="10" customFormat="1" ht="12.75">
      <c r="A7" s="3"/>
      <c r="B7" s="28" t="s">
        <v>20</v>
      </c>
      <c r="D7" s="29" t="s">
        <v>53</v>
      </c>
      <c r="F7" s="30" t="s">
        <v>54</v>
      </c>
      <c r="G7" s="30"/>
      <c r="H7" s="30"/>
    </row>
    <row r="8" spans="1:8" s="10" customFormat="1" ht="12.75">
      <c r="A8" s="3"/>
      <c r="B8" s="28"/>
      <c r="D8" s="29"/>
      <c r="F8" s="29" t="s">
        <v>55</v>
      </c>
      <c r="H8" s="29" t="s">
        <v>56</v>
      </c>
    </row>
    <row r="9" spans="1:8" s="10" customFormat="1" ht="12.75">
      <c r="A9" s="3"/>
      <c r="B9" s="28"/>
      <c r="D9" s="29"/>
      <c r="F9" s="29"/>
      <c r="H9" s="29"/>
    </row>
    <row r="10" spans="2:8" s="3" customFormat="1" ht="12.75">
      <c r="B10" s="28"/>
      <c r="D10" s="27" t="s">
        <v>57</v>
      </c>
      <c r="E10" s="10"/>
      <c r="F10" s="27" t="s">
        <v>58</v>
      </c>
      <c r="G10" s="10"/>
      <c r="H10" s="27" t="s">
        <v>59</v>
      </c>
    </row>
    <row r="11" s="3" customFormat="1" ht="6" customHeight="1"/>
    <row r="12" spans="2:8" s="3" customFormat="1" ht="12">
      <c r="B12" s="3" t="s">
        <v>25</v>
      </c>
      <c r="D12" s="22">
        <v>4246</v>
      </c>
      <c r="E12" s="22"/>
      <c r="F12" s="22">
        <v>2065</v>
      </c>
      <c r="G12" s="22"/>
      <c r="H12" s="22">
        <v>2181</v>
      </c>
    </row>
    <row r="13" spans="2:8" s="3" customFormat="1" ht="12">
      <c r="B13" s="3" t="s">
        <v>26</v>
      </c>
      <c r="D13" s="22">
        <v>7995</v>
      </c>
      <c r="E13" s="22"/>
      <c r="F13" s="22">
        <v>3887</v>
      </c>
      <c r="G13" s="22"/>
      <c r="H13" s="22">
        <v>4108</v>
      </c>
    </row>
    <row r="14" spans="2:8" s="3" customFormat="1" ht="12">
      <c r="B14" s="3" t="s">
        <v>27</v>
      </c>
      <c r="D14" s="22">
        <v>6597</v>
      </c>
      <c r="E14" s="22"/>
      <c r="F14" s="22">
        <v>3208</v>
      </c>
      <c r="G14" s="22"/>
      <c r="H14" s="22">
        <v>3389</v>
      </c>
    </row>
    <row r="15" spans="2:8" s="3" customFormat="1" ht="12">
      <c r="B15" s="3" t="s">
        <v>28</v>
      </c>
      <c r="D15" s="22">
        <v>5804</v>
      </c>
      <c r="E15" s="22"/>
      <c r="F15" s="22">
        <v>2822</v>
      </c>
      <c r="G15" s="22"/>
      <c r="H15" s="22">
        <v>2982</v>
      </c>
    </row>
    <row r="16" spans="2:8" s="3" customFormat="1" ht="12">
      <c r="B16" s="3" t="s">
        <v>29</v>
      </c>
      <c r="D16" s="22">
        <v>7969</v>
      </c>
      <c r="E16" s="22"/>
      <c r="F16" s="22">
        <v>3875</v>
      </c>
      <c r="G16" s="22"/>
      <c r="H16" s="22">
        <v>4094</v>
      </c>
    </row>
    <row r="17" spans="2:8" s="3" customFormat="1" ht="12">
      <c r="B17" s="3" t="s">
        <v>30</v>
      </c>
      <c r="D17" s="22">
        <v>6879</v>
      </c>
      <c r="E17" s="22"/>
      <c r="F17" s="22">
        <v>3345</v>
      </c>
      <c r="G17" s="22"/>
      <c r="H17" s="22">
        <v>3534</v>
      </c>
    </row>
    <row r="18" spans="2:8" s="3" customFormat="1" ht="12">
      <c r="B18" s="3" t="s">
        <v>31</v>
      </c>
      <c r="D18" s="22">
        <v>8900</v>
      </c>
      <c r="E18" s="22"/>
      <c r="F18" s="22">
        <v>4327</v>
      </c>
      <c r="G18" s="22"/>
      <c r="H18" s="22">
        <v>4573</v>
      </c>
    </row>
    <row r="19" spans="2:8" s="3" customFormat="1" ht="12">
      <c r="B19" s="3" t="s">
        <v>32</v>
      </c>
      <c r="D19" s="22">
        <v>5591</v>
      </c>
      <c r="E19" s="22"/>
      <c r="F19" s="22">
        <v>2718</v>
      </c>
      <c r="G19" s="22"/>
      <c r="H19" s="22">
        <v>2873</v>
      </c>
    </row>
    <row r="20" spans="2:8" s="3" customFormat="1" ht="12">
      <c r="B20" s="3" t="s">
        <v>33</v>
      </c>
      <c r="D20" s="22">
        <v>7300</v>
      </c>
      <c r="E20" s="22"/>
      <c r="F20" s="22">
        <v>3549</v>
      </c>
      <c r="G20" s="22"/>
      <c r="H20" s="22">
        <v>3751</v>
      </c>
    </row>
    <row r="21" spans="2:8" s="3" customFormat="1" ht="12">
      <c r="B21" s="3" t="s">
        <v>34</v>
      </c>
      <c r="D21" s="22">
        <v>11421</v>
      </c>
      <c r="E21" s="22"/>
      <c r="F21" s="22">
        <v>5553</v>
      </c>
      <c r="G21" s="22"/>
      <c r="H21" s="22">
        <v>5868</v>
      </c>
    </row>
    <row r="22" spans="2:8" s="3" customFormat="1" ht="12">
      <c r="B22" s="3" t="s">
        <v>35</v>
      </c>
      <c r="D22" s="22">
        <v>12514</v>
      </c>
      <c r="E22" s="22"/>
      <c r="F22" s="22">
        <v>6085</v>
      </c>
      <c r="G22" s="22"/>
      <c r="H22" s="22">
        <v>6429</v>
      </c>
    </row>
    <row r="23" spans="2:8" s="3" customFormat="1" ht="12">
      <c r="B23" s="3" t="s">
        <v>36</v>
      </c>
      <c r="D23" s="22">
        <v>8731</v>
      </c>
      <c r="E23" s="22"/>
      <c r="F23" s="22">
        <v>4245</v>
      </c>
      <c r="G23" s="22"/>
      <c r="H23" s="22">
        <v>4486</v>
      </c>
    </row>
    <row r="24" spans="2:8" s="3" customFormat="1" ht="12">
      <c r="B24" s="3" t="s">
        <v>37</v>
      </c>
      <c r="D24" s="22">
        <v>7665</v>
      </c>
      <c r="E24" s="22"/>
      <c r="F24" s="22">
        <v>3727</v>
      </c>
      <c r="G24" s="22"/>
      <c r="H24" s="22">
        <v>3938</v>
      </c>
    </row>
    <row r="25" spans="2:8" s="3" customFormat="1" ht="12">
      <c r="B25" s="3" t="s">
        <v>38</v>
      </c>
      <c r="D25" s="22">
        <v>6643</v>
      </c>
      <c r="E25" s="22"/>
      <c r="F25" s="22">
        <v>3230</v>
      </c>
      <c r="G25" s="22"/>
      <c r="H25" s="22">
        <v>3413</v>
      </c>
    </row>
    <row r="26" spans="2:8" s="3" customFormat="1" ht="12">
      <c r="B26" s="3" t="s">
        <v>39</v>
      </c>
      <c r="D26" s="22">
        <v>13441</v>
      </c>
      <c r="E26" s="22"/>
      <c r="F26" s="22">
        <v>6535</v>
      </c>
      <c r="G26" s="22"/>
      <c r="H26" s="22">
        <v>6906</v>
      </c>
    </row>
    <row r="27" spans="2:8" s="3" customFormat="1" ht="12">
      <c r="B27" s="3" t="s">
        <v>40</v>
      </c>
      <c r="D27" s="22">
        <v>3095</v>
      </c>
      <c r="E27" s="22"/>
      <c r="F27" s="22">
        <v>1505</v>
      </c>
      <c r="G27" s="22"/>
      <c r="H27" s="22">
        <v>1590</v>
      </c>
    </row>
    <row r="28" spans="2:8" s="3" customFormat="1" ht="12">
      <c r="B28" s="3" t="s">
        <v>41</v>
      </c>
      <c r="D28" s="22">
        <v>9582</v>
      </c>
      <c r="E28" s="22"/>
      <c r="F28" s="22">
        <v>4659</v>
      </c>
      <c r="G28" s="22"/>
      <c r="H28" s="22">
        <v>4923</v>
      </c>
    </row>
    <row r="29" spans="2:8" s="3" customFormat="1" ht="12">
      <c r="B29" s="3" t="s">
        <v>42</v>
      </c>
      <c r="D29" s="22">
        <v>3841</v>
      </c>
      <c r="E29" s="22"/>
      <c r="F29" s="22">
        <v>1868</v>
      </c>
      <c r="G29" s="22"/>
      <c r="H29" s="22">
        <v>1973</v>
      </c>
    </row>
    <row r="30" spans="2:8" s="3" customFormat="1" ht="12">
      <c r="B30" s="3" t="s">
        <v>43</v>
      </c>
      <c r="D30" s="22">
        <v>5338</v>
      </c>
      <c r="E30" s="22"/>
      <c r="F30" s="22">
        <v>2595</v>
      </c>
      <c r="G30" s="22"/>
      <c r="H30" s="22">
        <v>2743</v>
      </c>
    </row>
    <row r="31" spans="2:8" s="3" customFormat="1" ht="12">
      <c r="B31" s="3" t="s">
        <v>44</v>
      </c>
      <c r="D31" s="22">
        <v>4678</v>
      </c>
      <c r="E31" s="22"/>
      <c r="F31" s="22">
        <v>2275</v>
      </c>
      <c r="G31" s="22"/>
      <c r="H31" s="22">
        <v>2403</v>
      </c>
    </row>
    <row r="32" spans="2:8" s="3" customFormat="1" ht="12">
      <c r="B32" s="3" t="s">
        <v>45</v>
      </c>
      <c r="D32" s="22">
        <v>7935</v>
      </c>
      <c r="E32" s="22"/>
      <c r="F32" s="22">
        <v>3858</v>
      </c>
      <c r="G32" s="22"/>
      <c r="H32" s="22">
        <v>4077</v>
      </c>
    </row>
    <row r="33" spans="2:8" s="3" customFormat="1" ht="12">
      <c r="B33" s="3" t="s">
        <v>46</v>
      </c>
      <c r="D33" s="22">
        <v>16672</v>
      </c>
      <c r="E33" s="22"/>
      <c r="F33" s="22">
        <v>8106</v>
      </c>
      <c r="G33" s="22"/>
      <c r="H33" s="22">
        <v>8566</v>
      </c>
    </row>
    <row r="34" spans="2:8" s="3" customFormat="1" ht="6" customHeight="1">
      <c r="B34" s="8"/>
      <c r="D34" s="23"/>
      <c r="E34" s="22"/>
      <c r="F34" s="23"/>
      <c r="G34" s="22"/>
      <c r="H34" s="23"/>
    </row>
    <row r="35" spans="2:8" s="3" customFormat="1" ht="16.5" customHeight="1">
      <c r="B35" s="16" t="s">
        <v>47</v>
      </c>
      <c r="C35" s="8"/>
      <c r="D35" s="24">
        <v>172837</v>
      </c>
      <c r="E35" s="24"/>
      <c r="F35" s="24">
        <v>84037</v>
      </c>
      <c r="G35" s="24"/>
      <c r="H35" s="24">
        <v>88800</v>
      </c>
    </row>
    <row r="36" s="3" customFormat="1" ht="6" customHeight="1"/>
    <row r="37" s="3" customFormat="1" ht="12.75" customHeight="1">
      <c r="B37" s="19" t="s">
        <v>60</v>
      </c>
    </row>
    <row r="38" spans="1:2" s="3" customFormat="1" ht="12.75" customHeight="1">
      <c r="A38" s="1"/>
      <c r="B38" s="19" t="s">
        <v>61</v>
      </c>
    </row>
    <row r="39" spans="1:2" s="3" customFormat="1" ht="12.75" customHeight="1">
      <c r="A39" s="1"/>
      <c r="B39" s="19" t="s">
        <v>62</v>
      </c>
    </row>
  </sheetData>
  <sheetProtection/>
  <mergeCells count="5">
    <mergeCell ref="B7:B10"/>
    <mergeCell ref="D7:D9"/>
    <mergeCell ref="F7:H7"/>
    <mergeCell ref="F8:F9"/>
    <mergeCell ref="H8:H9"/>
  </mergeCells>
  <hyperlinks>
    <hyperlink ref="H1" location="Contents!Print_Area" display="nol i'r cynnwys"/>
  </hyperlinks>
  <printOptions/>
  <pageMargins left="0.7000000000000001" right="0.7000000000000001" top="0.75" bottom="0.75" header="0.30000000000000004" footer="0.30000000000000004"/>
  <pageSetup fitToHeight="0" fitToWidth="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8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4453125" style="32" customWidth="1"/>
    <col min="2" max="2" width="51.88671875" style="32" bestFit="1" customWidth="1"/>
    <col min="3" max="3" width="1.66796875" style="32" customWidth="1"/>
    <col min="4" max="4" width="9.21484375" style="32" customWidth="1"/>
    <col min="5" max="5" width="1.66796875" style="32" customWidth="1"/>
    <col min="6" max="6" width="9.21484375" style="32" customWidth="1"/>
    <col min="7" max="7" width="1.66796875" style="32" customWidth="1"/>
    <col min="8" max="8" width="9.21484375" style="32" customWidth="1"/>
    <col min="9" max="9" width="1.66796875" style="32" customWidth="1"/>
    <col min="10" max="10" width="9.88671875" style="32" bestFit="1" customWidth="1"/>
    <col min="11" max="12" width="9.21484375" style="39" customWidth="1"/>
    <col min="13" max="254" width="9.21484375" style="32" customWidth="1"/>
    <col min="255" max="255" width="1.66796875" style="32" customWidth="1"/>
    <col min="256" max="16384" width="63.99609375" style="32" customWidth="1"/>
  </cols>
  <sheetData>
    <row r="1" spans="2:10" s="1" customFormat="1" ht="15">
      <c r="B1" s="2" t="s">
        <v>63</v>
      </c>
      <c r="H1" s="31"/>
      <c r="J1" s="31" t="s">
        <v>18</v>
      </c>
    </row>
    <row r="2" s="3" customFormat="1" ht="6" customHeight="1"/>
    <row r="3" s="3" customFormat="1" ht="12.75">
      <c r="B3" s="4" t="s">
        <v>1</v>
      </c>
    </row>
    <row r="4" s="3" customFormat="1" ht="6" customHeight="1"/>
    <row r="5" s="3" customFormat="1" ht="12.75">
      <c r="B5" s="4" t="s">
        <v>7</v>
      </c>
    </row>
    <row r="6" spans="2:10" s="3" customFormat="1" ht="12.75" customHeight="1">
      <c r="B6" s="8"/>
      <c r="C6" s="8"/>
      <c r="D6" s="8"/>
      <c r="E6" s="8"/>
      <c r="F6" s="8"/>
      <c r="G6" s="8"/>
      <c r="H6" s="9"/>
      <c r="J6" s="9" t="s">
        <v>19</v>
      </c>
    </row>
    <row r="7" spans="1:19" s="1" customFormat="1" ht="15" customHeight="1">
      <c r="A7" s="32"/>
      <c r="B7" s="33" t="s">
        <v>64</v>
      </c>
      <c r="C7" s="34"/>
      <c r="D7" s="35" t="s">
        <v>65</v>
      </c>
      <c r="E7" s="36"/>
      <c r="F7" s="35" t="s">
        <v>66</v>
      </c>
      <c r="G7" s="37"/>
      <c r="H7" s="38" t="s">
        <v>67</v>
      </c>
      <c r="I7" s="37"/>
      <c r="J7" s="38" t="s">
        <v>68</v>
      </c>
      <c r="K7" s="39"/>
      <c r="L7" s="39"/>
      <c r="M7" s="32"/>
      <c r="N7" s="32"/>
      <c r="O7" s="32"/>
      <c r="P7" s="32"/>
      <c r="Q7" s="32"/>
      <c r="R7" s="32"/>
      <c r="S7" s="32"/>
    </row>
    <row r="8" spans="1:19" s="1" customFormat="1" ht="6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9"/>
      <c r="L8" s="39"/>
      <c r="M8" s="32"/>
      <c r="N8" s="32"/>
      <c r="O8" s="32"/>
      <c r="P8" s="32"/>
      <c r="Q8" s="32"/>
      <c r="R8" s="32"/>
      <c r="S8" s="32"/>
    </row>
    <row r="9" spans="1:19" s="1" customFormat="1" ht="15" customHeight="1">
      <c r="A9" s="32"/>
      <c r="B9" s="40" t="s">
        <v>69</v>
      </c>
      <c r="C9" s="32"/>
      <c r="D9" s="41"/>
      <c r="E9" s="42"/>
      <c r="F9" s="41"/>
      <c r="G9" s="32"/>
      <c r="H9" s="32"/>
      <c r="I9" s="32"/>
      <c r="J9" s="32"/>
      <c r="K9" s="39"/>
      <c r="L9" s="39"/>
      <c r="M9" s="32"/>
      <c r="N9" s="32"/>
      <c r="O9" s="32"/>
      <c r="P9" s="32"/>
      <c r="Q9" s="32"/>
      <c r="R9" s="32"/>
      <c r="S9" s="32"/>
    </row>
    <row r="10" spans="1:19" s="1" customFormat="1" ht="6" customHeight="1">
      <c r="A10" s="32"/>
      <c r="B10" s="43"/>
      <c r="C10" s="32"/>
      <c r="D10" s="41"/>
      <c r="E10" s="42"/>
      <c r="F10" s="41"/>
      <c r="G10" s="32"/>
      <c r="H10" s="32"/>
      <c r="I10" s="32"/>
      <c r="J10" s="32"/>
      <c r="K10" s="39"/>
      <c r="L10" s="39"/>
      <c r="M10" s="32"/>
      <c r="N10" s="32"/>
      <c r="O10" s="32"/>
      <c r="P10" s="32"/>
      <c r="Q10" s="32"/>
      <c r="R10" s="32"/>
      <c r="S10" s="32"/>
    </row>
    <row r="11" spans="1:19" s="1" customFormat="1" ht="15" customHeight="1">
      <c r="A11" s="32"/>
      <c r="B11" s="43" t="s">
        <v>70</v>
      </c>
      <c r="C11" s="32"/>
      <c r="D11" s="42">
        <v>192837</v>
      </c>
      <c r="E11" s="42"/>
      <c r="F11" s="42">
        <v>172837</v>
      </c>
      <c r="G11" s="32"/>
      <c r="H11" s="44"/>
      <c r="I11" s="32"/>
      <c r="J11" s="45"/>
      <c r="K11" s="39"/>
      <c r="L11" s="39"/>
      <c r="M11" s="32"/>
      <c r="N11" s="32"/>
      <c r="O11" s="32"/>
      <c r="P11" s="32"/>
      <c r="Q11" s="32"/>
      <c r="R11" s="32"/>
      <c r="S11" s="32"/>
    </row>
    <row r="12" spans="1:19" s="1" customFormat="1" ht="15" customHeight="1">
      <c r="A12" s="32"/>
      <c r="B12" s="43" t="s">
        <v>71</v>
      </c>
      <c r="C12" s="32"/>
      <c r="D12" s="42">
        <v>60399</v>
      </c>
      <c r="E12" s="42"/>
      <c r="F12" s="42">
        <v>60399</v>
      </c>
      <c r="G12" s="32"/>
      <c r="H12" s="44"/>
      <c r="I12" s="32"/>
      <c r="J12" s="45"/>
      <c r="K12" s="39"/>
      <c r="L12" s="39"/>
      <c r="M12" s="32"/>
      <c r="N12" s="32"/>
      <c r="O12" s="32"/>
      <c r="P12" s="32"/>
      <c r="Q12" s="32"/>
      <c r="R12" s="32"/>
      <c r="S12" s="32"/>
    </row>
    <row r="13" spans="1:19" s="1" customFormat="1" ht="15" customHeight="1">
      <c r="A13" s="32"/>
      <c r="B13" s="43" t="s">
        <v>72</v>
      </c>
      <c r="C13" s="32"/>
      <c r="D13" s="42">
        <v>11621</v>
      </c>
      <c r="E13" s="42"/>
      <c r="F13" s="42">
        <v>18362</v>
      </c>
      <c r="G13" s="32"/>
      <c r="H13" s="44"/>
      <c r="I13" s="32"/>
      <c r="J13" s="45"/>
      <c r="K13" s="39"/>
      <c r="L13" s="39"/>
      <c r="M13" s="32"/>
      <c r="N13" s="32"/>
      <c r="O13" s="32"/>
      <c r="P13" s="32"/>
      <c r="Q13" s="32"/>
      <c r="R13" s="32"/>
      <c r="S13" s="32"/>
    </row>
    <row r="14" spans="1:19" s="1" customFormat="1" ht="15" customHeight="1">
      <c r="A14" s="32"/>
      <c r="B14" s="43" t="s">
        <v>73</v>
      </c>
      <c r="C14" s="32"/>
      <c r="D14" s="42">
        <v>6138</v>
      </c>
      <c r="E14" s="42"/>
      <c r="F14" s="42">
        <v>8600</v>
      </c>
      <c r="G14" s="32"/>
      <c r="H14" s="44"/>
      <c r="I14" s="32"/>
      <c r="J14" s="45"/>
      <c r="K14" s="39"/>
      <c r="L14" s="39"/>
      <c r="M14" s="32"/>
      <c r="N14" s="32"/>
      <c r="O14" s="32"/>
      <c r="P14" s="32"/>
      <c r="Q14" s="32"/>
      <c r="R14" s="32"/>
      <c r="S14" s="32"/>
    </row>
    <row r="15" spans="1:19" s="1" customFormat="1" ht="6" customHeight="1">
      <c r="A15" s="32"/>
      <c r="B15" s="43"/>
      <c r="C15" s="32"/>
      <c r="D15" s="42"/>
      <c r="E15" s="42"/>
      <c r="F15" s="42"/>
      <c r="G15" s="32"/>
      <c r="H15" s="44"/>
      <c r="I15" s="32"/>
      <c r="J15" s="45"/>
      <c r="K15" s="39"/>
      <c r="L15" s="39"/>
      <c r="M15" s="32"/>
      <c r="N15" s="32"/>
      <c r="O15" s="32"/>
      <c r="P15" s="32"/>
      <c r="Q15" s="32"/>
      <c r="R15" s="32"/>
      <c r="S15" s="32"/>
    </row>
    <row r="16" spans="1:19" s="1" customFormat="1" ht="15" customHeight="1">
      <c r="A16" s="32"/>
      <c r="B16" s="46" t="s">
        <v>74</v>
      </c>
      <c r="C16" s="32"/>
      <c r="D16" s="44">
        <v>270995</v>
      </c>
      <c r="E16" s="44"/>
      <c r="F16" s="44">
        <v>260198</v>
      </c>
      <c r="G16" s="32"/>
      <c r="H16" s="44">
        <v>-10797</v>
      </c>
      <c r="I16" s="32"/>
      <c r="J16" s="45">
        <v>-0.039842063506706764</v>
      </c>
      <c r="K16" s="39"/>
      <c r="L16" s="39"/>
      <c r="M16" s="32"/>
      <c r="N16" s="32"/>
      <c r="O16" s="32"/>
      <c r="P16" s="32"/>
      <c r="Q16" s="32"/>
      <c r="R16" s="32"/>
      <c r="S16" s="32"/>
    </row>
    <row r="17" spans="2:12" s="1" customFormat="1" ht="6" customHeight="1">
      <c r="B17" s="32"/>
      <c r="C17" s="32"/>
      <c r="D17" s="32"/>
      <c r="E17" s="32"/>
      <c r="F17" s="32"/>
      <c r="G17" s="32"/>
      <c r="H17" s="44"/>
      <c r="I17" s="32"/>
      <c r="J17" s="45"/>
      <c r="K17" s="39"/>
      <c r="L17" s="39"/>
    </row>
    <row r="18" spans="2:12" s="1" customFormat="1" ht="15" customHeight="1">
      <c r="B18" s="40" t="s">
        <v>75</v>
      </c>
      <c r="C18" s="47"/>
      <c r="D18" s="44"/>
      <c r="E18" s="44"/>
      <c r="F18" s="44"/>
      <c r="G18" s="32"/>
      <c r="H18" s="44"/>
      <c r="I18" s="32"/>
      <c r="J18" s="45"/>
      <c r="K18" s="39"/>
      <c r="L18" s="39"/>
    </row>
    <row r="19" spans="2:12" s="1" customFormat="1" ht="6" customHeight="1">
      <c r="B19" s="43"/>
      <c r="C19" s="32"/>
      <c r="D19" s="42"/>
      <c r="E19" s="42"/>
      <c r="F19" s="42"/>
      <c r="G19" s="32"/>
      <c r="H19" s="44"/>
      <c r="I19" s="32"/>
      <c r="J19" s="45"/>
      <c r="K19" s="39"/>
      <c r="L19" s="39"/>
    </row>
    <row r="20" spans="2:12" s="1" customFormat="1" ht="15" customHeight="1">
      <c r="B20" s="43" t="s">
        <v>76</v>
      </c>
      <c r="C20" s="47"/>
      <c r="D20" s="41">
        <v>121595</v>
      </c>
      <c r="E20" s="42"/>
      <c r="F20" s="41">
        <v>132628</v>
      </c>
      <c r="G20" s="32"/>
      <c r="H20" s="44"/>
      <c r="I20" s="32"/>
      <c r="J20" s="45"/>
      <c r="K20" s="39"/>
      <c r="L20" s="39"/>
    </row>
    <row r="21" spans="2:12" s="1" customFormat="1" ht="15" customHeight="1">
      <c r="B21" s="43" t="s">
        <v>77</v>
      </c>
      <c r="C21" s="47"/>
      <c r="D21" s="41">
        <v>10000</v>
      </c>
      <c r="E21" s="42"/>
      <c r="F21" s="41">
        <v>10000</v>
      </c>
      <c r="G21" s="32"/>
      <c r="H21" s="44"/>
      <c r="I21" s="32"/>
      <c r="J21" s="45"/>
      <c r="K21" s="39"/>
      <c r="L21" s="39"/>
    </row>
    <row r="22" spans="2:12" s="1" customFormat="1" ht="15" customHeight="1">
      <c r="B22" s="43" t="s">
        <v>78</v>
      </c>
      <c r="C22" s="47"/>
      <c r="D22" s="41">
        <v>5000</v>
      </c>
      <c r="E22" s="42"/>
      <c r="F22" s="41">
        <v>10000</v>
      </c>
      <c r="G22" s="32"/>
      <c r="H22" s="44"/>
      <c r="I22" s="32"/>
      <c r="J22" s="45"/>
      <c r="K22" s="39"/>
      <c r="L22" s="39"/>
    </row>
    <row r="23" spans="2:12" s="1" customFormat="1" ht="15" customHeight="1">
      <c r="B23" s="48" t="s">
        <v>79</v>
      </c>
      <c r="C23" s="32"/>
      <c r="D23" s="42">
        <v>2309.786</v>
      </c>
      <c r="E23" s="42"/>
      <c r="F23" s="42">
        <v>529</v>
      </c>
      <c r="G23" s="32"/>
      <c r="H23" s="44"/>
      <c r="I23" s="32"/>
      <c r="J23" s="45"/>
      <c r="K23" s="39"/>
      <c r="L23" s="39"/>
    </row>
    <row r="24" spans="2:12" s="1" customFormat="1" ht="15" customHeight="1">
      <c r="B24" s="43" t="s">
        <v>80</v>
      </c>
      <c r="C24" s="32"/>
      <c r="D24" s="42">
        <v>1005</v>
      </c>
      <c r="E24" s="42"/>
      <c r="F24" s="42">
        <v>1340</v>
      </c>
      <c r="G24" s="32"/>
      <c r="H24" s="44"/>
      <c r="I24" s="32"/>
      <c r="J24" s="45"/>
      <c r="K24" s="39"/>
      <c r="L24" s="39"/>
    </row>
    <row r="25" spans="2:12" s="1" customFormat="1" ht="6" customHeight="1">
      <c r="B25" s="43"/>
      <c r="C25" s="32"/>
      <c r="D25" s="42"/>
      <c r="E25" s="42"/>
      <c r="F25" s="42"/>
      <c r="G25" s="32"/>
      <c r="H25" s="44"/>
      <c r="I25" s="32"/>
      <c r="J25" s="45"/>
      <c r="K25" s="39"/>
      <c r="L25" s="39"/>
    </row>
    <row r="26" spans="2:12" s="1" customFormat="1" ht="15" customHeight="1">
      <c r="B26" s="46" t="s">
        <v>74</v>
      </c>
      <c r="C26" s="47"/>
      <c r="D26" s="44">
        <v>139909.786</v>
      </c>
      <c r="E26" s="44"/>
      <c r="F26" s="44">
        <v>154497</v>
      </c>
      <c r="G26" s="32"/>
      <c r="H26" s="44">
        <v>14587.214000000007</v>
      </c>
      <c r="I26" s="32"/>
      <c r="J26" s="45">
        <v>0.10426157038078815</v>
      </c>
      <c r="K26" s="39"/>
      <c r="L26" s="39"/>
    </row>
    <row r="27" spans="2:12" s="1" customFormat="1" ht="6" customHeight="1">
      <c r="B27" s="32"/>
      <c r="C27" s="32"/>
      <c r="D27" s="32"/>
      <c r="E27" s="32"/>
      <c r="F27" s="32"/>
      <c r="G27" s="32"/>
      <c r="H27" s="44"/>
      <c r="I27" s="32"/>
      <c r="J27" s="45"/>
      <c r="K27" s="39"/>
      <c r="L27" s="39"/>
    </row>
    <row r="28" spans="2:12" s="1" customFormat="1" ht="15" customHeight="1">
      <c r="B28" s="40" t="s">
        <v>81</v>
      </c>
      <c r="C28" s="47"/>
      <c r="D28" s="44"/>
      <c r="E28" s="44"/>
      <c r="F28" s="44"/>
      <c r="G28" s="32"/>
      <c r="H28" s="44"/>
      <c r="I28" s="32"/>
      <c r="J28" s="45"/>
      <c r="K28" s="39"/>
      <c r="L28" s="39"/>
    </row>
    <row r="29" spans="2:12" s="1" customFormat="1" ht="6" customHeight="1">
      <c r="B29" s="43"/>
      <c r="C29" s="32"/>
      <c r="D29" s="42"/>
      <c r="E29" s="42"/>
      <c r="F29" s="42"/>
      <c r="G29" s="32"/>
      <c r="H29" s="44"/>
      <c r="I29" s="32"/>
      <c r="J29" s="45"/>
      <c r="K29" s="39"/>
      <c r="L29" s="39"/>
    </row>
    <row r="30" spans="2:12" s="1" customFormat="1" ht="15" customHeight="1">
      <c r="B30" s="43" t="s">
        <v>82</v>
      </c>
      <c r="C30" s="32"/>
      <c r="D30" s="41">
        <v>37150</v>
      </c>
      <c r="E30" s="32"/>
      <c r="F30" s="41">
        <v>32150</v>
      </c>
      <c r="G30" s="32"/>
      <c r="H30" s="44"/>
      <c r="I30" s="32"/>
      <c r="J30" s="45"/>
      <c r="K30" s="39"/>
      <c r="L30" s="39"/>
    </row>
    <row r="31" spans="2:12" s="1" customFormat="1" ht="15" customHeight="1">
      <c r="B31" s="43" t="s">
        <v>83</v>
      </c>
      <c r="C31" s="32"/>
      <c r="D31" s="42">
        <v>20000</v>
      </c>
      <c r="E31" s="42"/>
      <c r="F31" s="42">
        <v>20000</v>
      </c>
      <c r="G31" s="32"/>
      <c r="H31" s="44"/>
      <c r="I31" s="32"/>
      <c r="J31" s="45"/>
      <c r="K31" s="39"/>
      <c r="L31" s="39"/>
    </row>
    <row r="32" spans="2:12" s="1" customFormat="1" ht="15" customHeight="1">
      <c r="B32" s="43" t="s">
        <v>84</v>
      </c>
      <c r="C32" s="32"/>
      <c r="D32" s="42">
        <v>10358</v>
      </c>
      <c r="E32" s="32"/>
      <c r="F32" s="42">
        <v>20000</v>
      </c>
      <c r="G32" s="32"/>
      <c r="H32" s="44"/>
      <c r="I32" s="32"/>
      <c r="J32" s="45"/>
      <c r="K32" s="39"/>
      <c r="L32" s="39"/>
    </row>
    <row r="33" spans="2:12" s="1" customFormat="1" ht="15" customHeight="1">
      <c r="B33" s="43" t="s">
        <v>85</v>
      </c>
      <c r="C33" s="32"/>
      <c r="D33" s="41">
        <v>6513</v>
      </c>
      <c r="E33" s="32"/>
      <c r="F33" s="41">
        <v>8218</v>
      </c>
      <c r="G33" s="32"/>
      <c r="H33" s="44"/>
      <c r="I33" s="32"/>
      <c r="J33" s="45"/>
      <c r="K33" s="39"/>
      <c r="L33" s="39"/>
    </row>
    <row r="34" spans="2:12" s="1" customFormat="1" ht="15" customHeight="1">
      <c r="B34" s="43" t="s">
        <v>86</v>
      </c>
      <c r="C34" s="32"/>
      <c r="D34" s="41">
        <v>5018</v>
      </c>
      <c r="E34" s="32"/>
      <c r="F34" s="41">
        <v>5000</v>
      </c>
      <c r="G34" s="32"/>
      <c r="H34" s="44"/>
      <c r="I34" s="32"/>
      <c r="J34" s="45"/>
      <c r="K34" s="39"/>
      <c r="L34" s="39"/>
    </row>
    <row r="35" spans="2:12" s="1" customFormat="1" ht="15" customHeight="1">
      <c r="B35" s="43" t="s">
        <v>87</v>
      </c>
      <c r="C35" s="32"/>
      <c r="D35" s="41">
        <v>4096.571</v>
      </c>
      <c r="E35" s="42"/>
      <c r="F35" s="41">
        <v>4000</v>
      </c>
      <c r="G35" s="32"/>
      <c r="H35" s="44"/>
      <c r="I35" s="32"/>
      <c r="J35" s="45"/>
      <c r="K35" s="39"/>
      <c r="L35" s="39"/>
    </row>
    <row r="36" spans="2:12" s="1" customFormat="1" ht="15" customHeight="1">
      <c r="B36" s="43" t="s">
        <v>88</v>
      </c>
      <c r="C36" s="32"/>
      <c r="D36" s="41">
        <v>4000</v>
      </c>
      <c r="E36" s="42"/>
      <c r="F36" s="41">
        <v>4000</v>
      </c>
      <c r="G36" s="32"/>
      <c r="H36" s="44"/>
      <c r="I36" s="32"/>
      <c r="J36" s="45"/>
      <c r="K36" s="39"/>
      <c r="L36" s="39"/>
    </row>
    <row r="37" spans="2:12" s="1" customFormat="1" ht="15" customHeight="1">
      <c r="B37" s="43" t="s">
        <v>89</v>
      </c>
      <c r="C37" s="32"/>
      <c r="D37" s="42">
        <v>1456.1</v>
      </c>
      <c r="E37" s="42"/>
      <c r="F37" s="42">
        <v>1700</v>
      </c>
      <c r="G37" s="32"/>
      <c r="H37" s="44"/>
      <c r="I37" s="32"/>
      <c r="J37" s="45"/>
      <c r="K37" s="39"/>
      <c r="L37" s="39"/>
    </row>
    <row r="38" spans="2:12" s="1" customFormat="1" ht="15" customHeight="1">
      <c r="B38" s="43" t="s">
        <v>90</v>
      </c>
      <c r="C38" s="32"/>
      <c r="D38" s="42">
        <v>1139.806</v>
      </c>
      <c r="E38" s="42"/>
      <c r="F38" s="42">
        <v>1159</v>
      </c>
      <c r="G38" s="32"/>
      <c r="H38" s="44"/>
      <c r="I38" s="32"/>
      <c r="J38" s="45"/>
      <c r="K38" s="39"/>
      <c r="L38" s="39"/>
    </row>
    <row r="39" spans="2:12" s="1" customFormat="1" ht="15" customHeight="1">
      <c r="B39" s="43" t="s">
        <v>91</v>
      </c>
      <c r="C39" s="32"/>
      <c r="D39" s="42">
        <v>700</v>
      </c>
      <c r="E39" s="42"/>
      <c r="F39" s="42">
        <v>0</v>
      </c>
      <c r="G39" s="32"/>
      <c r="H39" s="44"/>
      <c r="I39" s="32"/>
      <c r="J39" s="45"/>
      <c r="K39" s="39"/>
      <c r="L39" s="39"/>
    </row>
    <row r="40" spans="2:12" s="1" customFormat="1" ht="15" customHeight="1">
      <c r="B40" s="43" t="s">
        <v>92</v>
      </c>
      <c r="C40" s="32"/>
      <c r="D40" s="42">
        <v>65</v>
      </c>
      <c r="E40" s="42"/>
      <c r="F40" s="42">
        <v>45</v>
      </c>
      <c r="G40" s="32"/>
      <c r="H40" s="44"/>
      <c r="I40" s="32"/>
      <c r="J40" s="45"/>
      <c r="K40" s="39"/>
      <c r="L40" s="39"/>
    </row>
    <row r="41" spans="2:12" s="1" customFormat="1" ht="6" customHeight="1">
      <c r="B41" s="43"/>
      <c r="C41" s="32"/>
      <c r="D41" s="42"/>
      <c r="E41" s="42"/>
      <c r="F41" s="42"/>
      <c r="G41" s="32"/>
      <c r="H41" s="44"/>
      <c r="I41" s="32"/>
      <c r="J41" s="45"/>
      <c r="K41" s="39"/>
      <c r="L41" s="39"/>
    </row>
    <row r="42" spans="2:12" s="1" customFormat="1" ht="15" customHeight="1">
      <c r="B42" s="46" t="s">
        <v>74</v>
      </c>
      <c r="C42" s="47"/>
      <c r="D42" s="44">
        <v>90496.477</v>
      </c>
      <c r="E42" s="44"/>
      <c r="F42" s="44">
        <v>96272</v>
      </c>
      <c r="G42" s="32"/>
      <c r="H42" s="44">
        <v>5775.523000000001</v>
      </c>
      <c r="I42" s="32"/>
      <c r="J42" s="45">
        <v>0.06382041811417699</v>
      </c>
      <c r="K42" s="39"/>
      <c r="L42" s="39"/>
    </row>
    <row r="43" spans="2:12" s="1" customFormat="1" ht="6" customHeight="1">
      <c r="B43" s="32"/>
      <c r="C43" s="32"/>
      <c r="D43" s="32"/>
      <c r="E43" s="32"/>
      <c r="F43" s="32"/>
      <c r="G43" s="32"/>
      <c r="H43" s="44"/>
      <c r="I43" s="32"/>
      <c r="J43" s="45"/>
      <c r="K43" s="39"/>
      <c r="L43" s="39"/>
    </row>
    <row r="44" spans="2:12" s="1" customFormat="1" ht="15" customHeight="1">
      <c r="B44" s="40" t="s">
        <v>93</v>
      </c>
      <c r="C44" s="32"/>
      <c r="D44" s="42"/>
      <c r="E44" s="42"/>
      <c r="F44" s="42"/>
      <c r="G44" s="32"/>
      <c r="H44" s="44"/>
      <c r="I44" s="32"/>
      <c r="J44" s="45"/>
      <c r="K44" s="39"/>
      <c r="L44" s="39"/>
    </row>
    <row r="45" spans="2:12" s="1" customFormat="1" ht="6" customHeight="1">
      <c r="B45" s="43"/>
      <c r="C45" s="32"/>
      <c r="D45" s="42"/>
      <c r="E45" s="42"/>
      <c r="F45" s="42"/>
      <c r="G45" s="32"/>
      <c r="H45" s="44"/>
      <c r="I45" s="32"/>
      <c r="J45" s="45"/>
      <c r="K45" s="39"/>
      <c r="L45" s="39"/>
    </row>
    <row r="46" spans="2:12" s="1" customFormat="1" ht="15" customHeight="1">
      <c r="B46" s="49" t="s">
        <v>94</v>
      </c>
      <c r="C46" s="32"/>
      <c r="D46" s="42">
        <v>12032.25</v>
      </c>
      <c r="E46" s="42"/>
      <c r="F46" s="41" t="s">
        <v>95</v>
      </c>
      <c r="G46" s="32"/>
      <c r="H46" s="44"/>
      <c r="I46" s="32"/>
      <c r="J46" s="45"/>
      <c r="K46" s="39"/>
      <c r="L46" s="39"/>
    </row>
    <row r="47" spans="2:12" s="1" customFormat="1" ht="15" customHeight="1">
      <c r="B47" s="43" t="s">
        <v>96</v>
      </c>
      <c r="C47" s="32"/>
      <c r="D47" s="41">
        <v>12000</v>
      </c>
      <c r="E47" s="42"/>
      <c r="F47" s="41">
        <v>18500</v>
      </c>
      <c r="G47" s="32"/>
      <c r="H47" s="44"/>
      <c r="I47" s="32"/>
      <c r="J47" s="45"/>
      <c r="K47" s="39"/>
      <c r="L47" s="39"/>
    </row>
    <row r="48" spans="2:12" s="1" customFormat="1" ht="15" customHeight="1">
      <c r="B48" s="43" t="s">
        <v>97</v>
      </c>
      <c r="C48" s="32"/>
      <c r="D48" s="41">
        <v>3356.377</v>
      </c>
      <c r="E48" s="42"/>
      <c r="F48" s="41" t="s">
        <v>95</v>
      </c>
      <c r="G48" s="32"/>
      <c r="H48" s="44"/>
      <c r="I48" s="32"/>
      <c r="J48" s="45"/>
      <c r="K48" s="39"/>
      <c r="L48" s="39"/>
    </row>
    <row r="49" spans="2:12" s="47" customFormat="1" ht="15" customHeight="1">
      <c r="B49" s="43" t="s">
        <v>98</v>
      </c>
      <c r="C49" s="32"/>
      <c r="D49" s="41">
        <v>492.363</v>
      </c>
      <c r="E49" s="42"/>
      <c r="F49" s="41">
        <v>0</v>
      </c>
      <c r="H49" s="44"/>
      <c r="I49" s="32"/>
      <c r="J49" s="45"/>
      <c r="K49" s="50"/>
      <c r="L49" s="50"/>
    </row>
    <row r="50" spans="2:12" s="1" customFormat="1" ht="15" customHeight="1">
      <c r="B50" s="43" t="s">
        <v>99</v>
      </c>
      <c r="C50" s="32"/>
      <c r="D50" s="42">
        <v>109.435</v>
      </c>
      <c r="E50" s="42"/>
      <c r="F50" s="42">
        <v>0</v>
      </c>
      <c r="G50" s="32"/>
      <c r="H50" s="44"/>
      <c r="I50" s="32"/>
      <c r="J50" s="45"/>
      <c r="K50" s="39"/>
      <c r="L50" s="39"/>
    </row>
    <row r="51" spans="1:19" s="1" customFormat="1" ht="6" customHeight="1">
      <c r="A51" s="32"/>
      <c r="B51" s="43"/>
      <c r="C51" s="32"/>
      <c r="D51" s="41"/>
      <c r="E51" s="42"/>
      <c r="F51" s="41"/>
      <c r="G51" s="42"/>
      <c r="H51" s="44"/>
      <c r="I51" s="32"/>
      <c r="J51" s="45"/>
      <c r="K51" s="39"/>
      <c r="L51" s="39"/>
      <c r="M51" s="32"/>
      <c r="N51" s="32"/>
      <c r="O51" s="32"/>
      <c r="P51" s="32"/>
      <c r="Q51" s="32"/>
      <c r="R51" s="32"/>
      <c r="S51" s="32"/>
    </row>
    <row r="52" spans="1:19" s="1" customFormat="1" ht="15" customHeight="1">
      <c r="A52" s="32"/>
      <c r="B52" s="46" t="s">
        <v>74</v>
      </c>
      <c r="C52" s="47"/>
      <c r="D52" s="51">
        <v>27990.425000000003</v>
      </c>
      <c r="E52" s="44"/>
      <c r="F52" s="51">
        <v>18500</v>
      </c>
      <c r="G52" s="42"/>
      <c r="H52" s="44">
        <v>-9490.425000000003</v>
      </c>
      <c r="I52" s="32"/>
      <c r="J52" s="45">
        <v>-0.33905969630686217</v>
      </c>
      <c r="K52" s="39"/>
      <c r="L52" s="39"/>
      <c r="M52" s="32"/>
      <c r="N52" s="32"/>
      <c r="O52" s="32"/>
      <c r="P52" s="32"/>
      <c r="Q52" s="32"/>
      <c r="R52" s="32"/>
      <c r="S52" s="32"/>
    </row>
    <row r="53" spans="1:19" s="1" customFormat="1" ht="6" customHeight="1">
      <c r="A53" s="32"/>
      <c r="B53" s="32"/>
      <c r="C53" s="32"/>
      <c r="D53" s="32"/>
      <c r="E53" s="32"/>
      <c r="F53" s="32"/>
      <c r="G53" s="44"/>
      <c r="H53" s="44"/>
      <c r="I53" s="32"/>
      <c r="J53" s="45"/>
      <c r="K53" s="39"/>
      <c r="L53" s="39"/>
      <c r="M53" s="32"/>
      <c r="N53" s="32"/>
      <c r="O53" s="32"/>
      <c r="P53" s="32"/>
      <c r="Q53" s="32"/>
      <c r="R53" s="32"/>
      <c r="S53" s="32"/>
    </row>
    <row r="54" spans="1:19" s="1" customFormat="1" ht="15" customHeight="1">
      <c r="A54" s="32"/>
      <c r="B54" s="40" t="s">
        <v>100</v>
      </c>
      <c r="C54" s="32"/>
      <c r="D54" s="41"/>
      <c r="E54" s="42"/>
      <c r="F54" s="41"/>
      <c r="G54" s="44"/>
      <c r="H54" s="44"/>
      <c r="I54" s="32"/>
      <c r="J54" s="45"/>
      <c r="K54" s="39"/>
      <c r="L54" s="39"/>
      <c r="M54" s="32"/>
      <c r="N54" s="32"/>
      <c r="O54" s="32"/>
      <c r="P54" s="32"/>
      <c r="Q54" s="32"/>
      <c r="R54" s="32"/>
      <c r="S54" s="32"/>
    </row>
    <row r="55" spans="1:19" s="1" customFormat="1" ht="6" customHeight="1">
      <c r="A55" s="32"/>
      <c r="B55" s="43"/>
      <c r="C55" s="32"/>
      <c r="D55" s="41"/>
      <c r="E55" s="42"/>
      <c r="F55" s="41"/>
      <c r="G55" s="44"/>
      <c r="H55" s="44"/>
      <c r="I55" s="32"/>
      <c r="J55" s="45"/>
      <c r="K55" s="39"/>
      <c r="L55" s="39"/>
      <c r="M55" s="32"/>
      <c r="N55" s="32"/>
      <c r="O55" s="32"/>
      <c r="P55" s="32"/>
      <c r="Q55" s="32"/>
      <c r="R55" s="32"/>
      <c r="S55" s="32"/>
    </row>
    <row r="56" spans="2:12" s="1" customFormat="1" ht="15" customHeight="1">
      <c r="B56" s="43" t="s">
        <v>101</v>
      </c>
      <c r="C56" s="32"/>
      <c r="D56" s="42">
        <v>5072</v>
      </c>
      <c r="E56" s="42"/>
      <c r="F56" s="42">
        <v>3000</v>
      </c>
      <c r="G56" s="32"/>
      <c r="H56" s="44"/>
      <c r="I56" s="32"/>
      <c r="J56" s="45"/>
      <c r="K56" s="39"/>
      <c r="L56" s="39"/>
    </row>
    <row r="57" spans="1:19" s="1" customFormat="1" ht="6" customHeight="1">
      <c r="A57" s="32"/>
      <c r="B57" s="43"/>
      <c r="C57" s="32"/>
      <c r="D57" s="41"/>
      <c r="E57" s="42"/>
      <c r="F57" s="41"/>
      <c r="G57" s="42"/>
      <c r="H57" s="44"/>
      <c r="I57" s="32"/>
      <c r="J57" s="45"/>
      <c r="K57" s="39"/>
      <c r="L57" s="39"/>
      <c r="M57" s="32"/>
      <c r="N57" s="32"/>
      <c r="O57" s="32"/>
      <c r="P57" s="32"/>
      <c r="Q57" s="32"/>
      <c r="R57" s="32"/>
      <c r="S57" s="32"/>
    </row>
    <row r="58" spans="1:19" s="1" customFormat="1" ht="15" customHeight="1">
      <c r="A58" s="32"/>
      <c r="B58" s="46" t="s">
        <v>74</v>
      </c>
      <c r="C58" s="47"/>
      <c r="D58" s="51">
        <v>5072</v>
      </c>
      <c r="E58" s="44"/>
      <c r="F58" s="51">
        <v>3000</v>
      </c>
      <c r="G58" s="42"/>
      <c r="H58" s="44">
        <v>-2072</v>
      </c>
      <c r="I58" s="32"/>
      <c r="J58" s="45">
        <v>-0.4085173501577287</v>
      </c>
      <c r="K58" s="39"/>
      <c r="L58" s="39"/>
      <c r="M58" s="32"/>
      <c r="N58" s="32"/>
      <c r="O58" s="32"/>
      <c r="P58" s="32"/>
      <c r="Q58" s="32"/>
      <c r="R58" s="32"/>
      <c r="S58" s="32"/>
    </row>
    <row r="59" spans="1:19" s="1" customFormat="1" ht="6" customHeight="1">
      <c r="A59" s="32"/>
      <c r="B59" s="32"/>
      <c r="C59" s="32"/>
      <c r="D59" s="32"/>
      <c r="E59" s="32"/>
      <c r="F59" s="32"/>
      <c r="G59" s="42"/>
      <c r="H59" s="44"/>
      <c r="I59" s="32"/>
      <c r="J59" s="45"/>
      <c r="K59" s="39"/>
      <c r="L59" s="39"/>
      <c r="M59" s="32"/>
      <c r="N59" s="32"/>
      <c r="O59" s="32"/>
      <c r="P59" s="32"/>
      <c r="Q59" s="32"/>
      <c r="R59" s="32"/>
      <c r="S59" s="32"/>
    </row>
    <row r="60" spans="1:19" s="1" customFormat="1" ht="15" customHeight="1">
      <c r="A60" s="32"/>
      <c r="B60" s="40" t="s">
        <v>102</v>
      </c>
      <c r="C60" s="32"/>
      <c r="D60" s="32"/>
      <c r="E60" s="32"/>
      <c r="F60" s="32"/>
      <c r="G60" s="42"/>
      <c r="H60" s="44"/>
      <c r="I60" s="32"/>
      <c r="J60" s="45"/>
      <c r="K60" s="39"/>
      <c r="L60" s="39"/>
      <c r="M60" s="32"/>
      <c r="N60" s="32"/>
      <c r="O60" s="32"/>
      <c r="P60" s="32"/>
      <c r="Q60" s="32"/>
      <c r="R60" s="32"/>
      <c r="S60" s="32"/>
    </row>
    <row r="61" spans="1:19" s="1" customFormat="1" ht="6" customHeight="1">
      <c r="A61" s="32"/>
      <c r="B61" s="40"/>
      <c r="C61" s="47"/>
      <c r="D61" s="47"/>
      <c r="E61" s="42"/>
      <c r="F61" s="47"/>
      <c r="G61" s="42"/>
      <c r="H61" s="44"/>
      <c r="I61" s="32"/>
      <c r="J61" s="45"/>
      <c r="K61" s="39"/>
      <c r="L61" s="39"/>
      <c r="M61" s="32"/>
      <c r="N61" s="32"/>
      <c r="O61" s="32"/>
      <c r="P61" s="32"/>
      <c r="Q61" s="32"/>
      <c r="R61" s="32"/>
      <c r="S61" s="32"/>
    </row>
    <row r="62" spans="1:19" s="1" customFormat="1" ht="15" customHeight="1">
      <c r="A62" s="32"/>
      <c r="B62" s="43" t="s">
        <v>103</v>
      </c>
      <c r="C62" s="32"/>
      <c r="D62" s="41">
        <v>1632</v>
      </c>
      <c r="E62" s="42"/>
      <c r="F62" s="41">
        <v>8300</v>
      </c>
      <c r="G62" s="42"/>
      <c r="H62" s="44"/>
      <c r="I62" s="32"/>
      <c r="J62" s="45"/>
      <c r="K62" s="39"/>
      <c r="L62" s="39"/>
      <c r="M62" s="32"/>
      <c r="N62" s="32"/>
      <c r="O62" s="32"/>
      <c r="P62" s="32"/>
      <c r="Q62" s="32"/>
      <c r="R62" s="32"/>
      <c r="S62" s="32"/>
    </row>
    <row r="63" spans="2:12" s="1" customFormat="1" ht="15" customHeight="1">
      <c r="B63" s="43" t="s">
        <v>104</v>
      </c>
      <c r="C63" s="32"/>
      <c r="D63" s="42">
        <v>303.686</v>
      </c>
      <c r="E63" s="42"/>
      <c r="F63" s="42">
        <v>600</v>
      </c>
      <c r="G63" s="32"/>
      <c r="H63" s="44"/>
      <c r="I63" s="32"/>
      <c r="J63" s="45"/>
      <c r="K63" s="39"/>
      <c r="L63" s="39"/>
    </row>
    <row r="64" spans="1:19" s="1" customFormat="1" ht="6" customHeight="1">
      <c r="A64" s="32"/>
      <c r="B64" s="43"/>
      <c r="C64" s="32"/>
      <c r="D64" s="42"/>
      <c r="E64" s="42"/>
      <c r="F64" s="42"/>
      <c r="G64" s="42"/>
      <c r="H64" s="44"/>
      <c r="I64" s="32"/>
      <c r="J64" s="45"/>
      <c r="K64" s="39"/>
      <c r="L64" s="39"/>
      <c r="M64" s="32"/>
      <c r="N64" s="32"/>
      <c r="O64" s="32"/>
      <c r="P64" s="32"/>
      <c r="Q64" s="32"/>
      <c r="R64" s="32"/>
      <c r="S64" s="32"/>
    </row>
    <row r="65" spans="1:12" s="1" customFormat="1" ht="15" customHeight="1">
      <c r="A65" s="32"/>
      <c r="B65" s="46" t="s">
        <v>74</v>
      </c>
      <c r="C65" s="47"/>
      <c r="D65" s="44">
        <v>1935.686</v>
      </c>
      <c r="E65" s="44"/>
      <c r="F65" s="44">
        <v>8900</v>
      </c>
      <c r="G65" s="42"/>
      <c r="H65" s="44">
        <v>6964.314</v>
      </c>
      <c r="I65" s="32"/>
      <c r="J65" s="45">
        <v>3.597853164201219</v>
      </c>
      <c r="K65" s="39"/>
      <c r="L65" s="39"/>
    </row>
    <row r="66" spans="1:12" s="1" customFormat="1" ht="6" customHeight="1">
      <c r="A66" s="32"/>
      <c r="B66" s="52"/>
      <c r="C66" s="32"/>
      <c r="D66" s="52"/>
      <c r="E66" s="32"/>
      <c r="F66" s="52"/>
      <c r="G66" s="42"/>
      <c r="H66" s="53"/>
      <c r="I66" s="32"/>
      <c r="J66" s="54"/>
      <c r="K66" s="39"/>
      <c r="L66" s="39"/>
    </row>
    <row r="67" spans="1:12" s="1" customFormat="1" ht="6" customHeight="1">
      <c r="A67" s="32"/>
      <c r="B67" s="32"/>
      <c r="C67" s="32"/>
      <c r="D67" s="32"/>
      <c r="E67" s="32"/>
      <c r="F67" s="32"/>
      <c r="G67" s="42"/>
      <c r="H67" s="44"/>
      <c r="I67" s="32"/>
      <c r="J67" s="45"/>
      <c r="K67" s="39"/>
      <c r="L67" s="39"/>
    </row>
    <row r="68" spans="1:12" s="1" customFormat="1" ht="15" customHeight="1">
      <c r="A68" s="32"/>
      <c r="B68" s="46" t="s">
        <v>105</v>
      </c>
      <c r="C68" s="32"/>
      <c r="D68" s="51">
        <v>536399.374</v>
      </c>
      <c r="E68" s="51"/>
      <c r="F68" s="51">
        <v>541367</v>
      </c>
      <c r="G68" s="32"/>
      <c r="H68" s="44">
        <v>4967.6260000000475</v>
      </c>
      <c r="I68" s="32"/>
      <c r="J68" s="45">
        <v>0.009261058533599348</v>
      </c>
      <c r="K68" s="39"/>
      <c r="L68" s="39"/>
    </row>
    <row r="69" spans="1:12" s="1" customFormat="1" ht="15" customHeight="1">
      <c r="A69" s="32"/>
      <c r="B69" s="55" t="s">
        <v>106</v>
      </c>
      <c r="C69" s="43"/>
      <c r="D69" s="51">
        <v>521010.747</v>
      </c>
      <c r="E69" s="41"/>
      <c r="F69" s="51">
        <v>541367</v>
      </c>
      <c r="G69" s="43"/>
      <c r="H69" s="44">
        <v>20356.253000000026</v>
      </c>
      <c r="I69" s="32"/>
      <c r="J69" s="45">
        <v>0.039070696942840655</v>
      </c>
      <c r="K69" s="39"/>
      <c r="L69" s="39"/>
    </row>
    <row r="70" spans="1:12" s="1" customFormat="1" ht="6" customHeight="1">
      <c r="A70" s="32"/>
      <c r="B70" s="52"/>
      <c r="C70" s="32"/>
      <c r="D70" s="52"/>
      <c r="E70" s="32"/>
      <c r="F70" s="52"/>
      <c r="G70" s="42"/>
      <c r="H70" s="53"/>
      <c r="I70" s="32"/>
      <c r="J70" s="54"/>
      <c r="K70" s="39"/>
      <c r="L70" s="39"/>
    </row>
    <row r="71" spans="1:12" s="1" customFormat="1" ht="6" customHeight="1">
      <c r="A71" s="32"/>
      <c r="B71" s="55"/>
      <c r="C71" s="43"/>
      <c r="D71" s="51"/>
      <c r="E71" s="41"/>
      <c r="F71" s="51"/>
      <c r="G71" s="43"/>
      <c r="H71" s="44"/>
      <c r="I71" s="32"/>
      <c r="J71" s="45"/>
      <c r="K71" s="39"/>
      <c r="L71" s="39"/>
    </row>
    <row r="72" spans="1:12" s="1" customFormat="1" ht="15" customHeight="1">
      <c r="A72" s="32"/>
      <c r="B72" s="56" t="s">
        <v>107</v>
      </c>
      <c r="C72" s="43"/>
      <c r="D72" s="57">
        <v>1500</v>
      </c>
      <c r="E72" s="58"/>
      <c r="F72" s="57">
        <v>1500</v>
      </c>
      <c r="G72" s="43"/>
      <c r="H72" s="32"/>
      <c r="I72" s="32"/>
      <c r="J72" s="32"/>
      <c r="K72" s="39"/>
      <c r="L72" s="39"/>
    </row>
    <row r="73" spans="1:12" s="1" customFormat="1" ht="6" customHeight="1">
      <c r="A73" s="32"/>
      <c r="B73" s="52"/>
      <c r="C73" s="32"/>
      <c r="D73" s="52"/>
      <c r="E73" s="32"/>
      <c r="F73" s="52"/>
      <c r="G73" s="42"/>
      <c r="H73" s="53"/>
      <c r="I73" s="32"/>
      <c r="J73" s="54"/>
      <c r="K73" s="39"/>
      <c r="L73" s="39"/>
    </row>
    <row r="74" spans="1:12" s="1" customFormat="1" ht="6" customHeight="1">
      <c r="A74" s="32"/>
      <c r="B74" s="56"/>
      <c r="C74" s="43"/>
      <c r="D74" s="42"/>
      <c r="E74" s="41"/>
      <c r="F74" s="42"/>
      <c r="G74" s="43"/>
      <c r="H74" s="32"/>
      <c r="I74" s="32"/>
      <c r="J74" s="32"/>
      <c r="K74" s="39"/>
      <c r="L74" s="39"/>
    </row>
    <row r="75" spans="1:12" s="1" customFormat="1" ht="15" customHeight="1">
      <c r="A75" s="32"/>
      <c r="B75" s="59" t="s">
        <v>108</v>
      </c>
      <c r="C75" s="60"/>
      <c r="D75" s="53">
        <f>D68+D72</f>
        <v>537899.374</v>
      </c>
      <c r="E75" s="61"/>
      <c r="F75" s="53">
        <f>F68+F72</f>
        <v>542867</v>
      </c>
      <c r="G75" s="60"/>
      <c r="H75" s="53">
        <f>F75-D75</f>
        <v>4967.6260000000475</v>
      </c>
      <c r="I75" s="52"/>
      <c r="J75" s="54">
        <f>H75/D75</f>
        <v>0.009235232908079287</v>
      </c>
      <c r="K75" s="39"/>
      <c r="L75" s="39"/>
    </row>
    <row r="76" spans="1:12" s="1" customFormat="1" ht="6" customHeight="1">
      <c r="A76" s="32"/>
      <c r="B76" s="43"/>
      <c r="C76" s="43"/>
      <c r="D76" s="42"/>
      <c r="E76" s="41"/>
      <c r="F76" s="42"/>
      <c r="G76" s="43"/>
      <c r="H76" s="42"/>
      <c r="I76" s="32"/>
      <c r="J76" s="32"/>
      <c r="K76" s="39"/>
      <c r="L76" s="39"/>
    </row>
    <row r="77" spans="1:12" s="43" customFormat="1" ht="15" customHeight="1">
      <c r="A77" s="62"/>
      <c r="B77" s="32" t="s">
        <v>109</v>
      </c>
      <c r="E77" s="41"/>
      <c r="I77" s="32"/>
      <c r="J77" s="63"/>
      <c r="K77" s="64"/>
      <c r="L77" s="64"/>
    </row>
    <row r="78" spans="1:12" s="1" customFormat="1" ht="15">
      <c r="A78" s="32"/>
      <c r="B78" s="32"/>
      <c r="C78" s="32"/>
      <c r="D78" s="32"/>
      <c r="E78" s="41"/>
      <c r="F78" s="32"/>
      <c r="G78" s="32"/>
      <c r="H78" s="32"/>
      <c r="I78" s="32"/>
      <c r="J78" s="32"/>
      <c r="K78" s="39"/>
      <c r="L78" s="39"/>
    </row>
    <row r="79" spans="1:12" s="1" customFormat="1" ht="15">
      <c r="A79" s="32"/>
      <c r="B79" s="32"/>
      <c r="C79" s="32"/>
      <c r="D79" s="32"/>
      <c r="E79" s="42"/>
      <c r="F79" s="32"/>
      <c r="G79" s="32"/>
      <c r="H79" s="32"/>
      <c r="I79" s="32"/>
      <c r="J79" s="32"/>
      <c r="K79" s="39"/>
      <c r="L79" s="39"/>
    </row>
    <row r="80" spans="1:12" s="1" customFormat="1" ht="15">
      <c r="A80" s="32"/>
      <c r="B80" s="32"/>
      <c r="C80" s="32"/>
      <c r="D80" s="32"/>
      <c r="E80" s="42"/>
      <c r="F80" s="32"/>
      <c r="G80" s="32"/>
      <c r="H80" s="32"/>
      <c r="I80" s="32"/>
      <c r="J80" s="32"/>
      <c r="K80" s="39"/>
      <c r="L80" s="39"/>
    </row>
    <row r="81" spans="1:12" s="1" customFormat="1" ht="15">
      <c r="A81" s="32"/>
      <c r="B81" s="32"/>
      <c r="C81" s="32"/>
      <c r="D81" s="32"/>
      <c r="E81" s="42"/>
      <c r="F81" s="32"/>
      <c r="G81" s="32"/>
      <c r="H81" s="32"/>
      <c r="I81" s="32"/>
      <c r="J81" s="32"/>
      <c r="K81" s="39"/>
      <c r="L81" s="39"/>
    </row>
  </sheetData>
  <sheetProtection/>
  <hyperlinks>
    <hyperlink ref="J1" location="Contents!Print_Area" display="nol i'r cynnwys"/>
  </hyperlinks>
  <printOptions/>
  <pageMargins left="0.7000000000000001" right="0.7000000000000001" top="0.75" bottom="0.75" header="0.30000000000000004" footer="0.30000000000000004"/>
  <pageSetup fitToHeight="0" fitToWidth="0" orientation="portrait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dimension ref="B1:J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4453125" style="1" customWidth="1"/>
    <col min="2" max="2" width="24.10546875" style="1" customWidth="1"/>
    <col min="3" max="3" width="0.88671875" style="1" customWidth="1"/>
    <col min="4" max="4" width="16.88671875" style="1" customWidth="1"/>
    <col min="5" max="5" width="1.33203125" style="1" customWidth="1"/>
    <col min="6" max="6" width="16.88671875" style="1" customWidth="1"/>
    <col min="7" max="7" width="1.33203125" style="1" customWidth="1"/>
    <col min="8" max="8" width="16.88671875" style="1" customWidth="1"/>
    <col min="9" max="9" width="1.33203125" style="1" customWidth="1"/>
    <col min="10" max="10" width="16.88671875" style="1" customWidth="1"/>
    <col min="11" max="11" width="9.21484375" style="1" customWidth="1"/>
    <col min="12" max="16384" width="9.21484375" style="1" customWidth="1"/>
  </cols>
  <sheetData>
    <row r="1" spans="2:10" ht="15">
      <c r="B1" s="2" t="s">
        <v>0</v>
      </c>
      <c r="J1" s="7" t="s">
        <v>18</v>
      </c>
    </row>
    <row r="2" s="3" customFormat="1" ht="6" customHeight="1"/>
    <row r="3" s="3" customFormat="1" ht="12.75">
      <c r="B3" s="4" t="s">
        <v>1</v>
      </c>
    </row>
    <row r="4" s="3" customFormat="1" ht="6" customHeight="1"/>
    <row r="5" s="3" customFormat="1" ht="12.75">
      <c r="B5" s="4" t="s">
        <v>8</v>
      </c>
    </row>
    <row r="6" spans="2:10" s="3" customFormat="1" ht="12.75" customHeight="1">
      <c r="B6" s="8"/>
      <c r="C6" s="8"/>
      <c r="D6" s="8"/>
      <c r="E6" s="8"/>
      <c r="F6" s="8"/>
      <c r="G6" s="8"/>
      <c r="H6" s="8"/>
      <c r="I6" s="8"/>
      <c r="J6" s="9" t="s">
        <v>19</v>
      </c>
    </row>
    <row r="7" spans="2:10" s="4" customFormat="1" ht="25.5" customHeight="1">
      <c r="B7" s="20" t="s">
        <v>20</v>
      </c>
      <c r="D7" s="66" t="s">
        <v>110</v>
      </c>
      <c r="E7" s="66"/>
      <c r="F7" s="66"/>
      <c r="H7" s="21" t="s">
        <v>111</v>
      </c>
      <c r="J7" s="21" t="s">
        <v>112</v>
      </c>
    </row>
    <row r="8" spans="2:10" s="4" customFormat="1" ht="25.5" customHeight="1">
      <c r="B8" s="20"/>
      <c r="D8" s="65" t="s">
        <v>113</v>
      </c>
      <c r="E8" s="10"/>
      <c r="F8" s="65" t="s">
        <v>114</v>
      </c>
      <c r="G8" s="10"/>
      <c r="H8" s="21"/>
      <c r="I8" s="10"/>
      <c r="J8" s="21"/>
    </row>
    <row r="9" s="3" customFormat="1" ht="6" customHeight="1"/>
    <row r="10" spans="2:10" s="3" customFormat="1" ht="12">
      <c r="B10" s="3" t="s">
        <v>25</v>
      </c>
      <c r="D10" s="22">
        <v>2924.5215228578786</v>
      </c>
      <c r="E10" s="22"/>
      <c r="F10" s="22">
        <v>5164.711553543006</v>
      </c>
      <c r="G10" s="22"/>
      <c r="H10" s="22">
        <v>0</v>
      </c>
      <c r="I10" s="22"/>
      <c r="J10" s="22">
        <v>8089.233076400884</v>
      </c>
    </row>
    <row r="11" spans="2:10" s="3" customFormat="1" ht="12">
      <c r="B11" s="3" t="s">
        <v>26</v>
      </c>
      <c r="D11" s="22">
        <v>5314.319783847567</v>
      </c>
      <c r="E11" s="22"/>
      <c r="F11" s="22">
        <v>9390.211243446554</v>
      </c>
      <c r="G11" s="22"/>
      <c r="H11" s="22">
        <v>0</v>
      </c>
      <c r="I11" s="22"/>
      <c r="J11" s="22">
        <v>14704.53102729412</v>
      </c>
    </row>
    <row r="12" spans="2:10" s="3" customFormat="1" ht="12">
      <c r="B12" s="3" t="s">
        <v>27</v>
      </c>
      <c r="D12" s="22">
        <v>4467.714180907988</v>
      </c>
      <c r="E12" s="22"/>
      <c r="F12" s="22">
        <v>7891.967637226952</v>
      </c>
      <c r="G12" s="22"/>
      <c r="H12" s="22">
        <v>0</v>
      </c>
      <c r="I12" s="22"/>
      <c r="J12" s="22">
        <v>12359.68181813494</v>
      </c>
    </row>
    <row r="13" spans="2:10" s="3" customFormat="1" ht="12">
      <c r="B13" s="3" t="s">
        <v>28</v>
      </c>
      <c r="D13" s="22">
        <v>4093.802587222156</v>
      </c>
      <c r="E13" s="22"/>
      <c r="F13" s="22">
        <v>7227.09408005651</v>
      </c>
      <c r="G13" s="22"/>
      <c r="H13" s="22">
        <v>0</v>
      </c>
      <c r="I13" s="22"/>
      <c r="J13" s="22">
        <v>11320.896667278666</v>
      </c>
    </row>
    <row r="14" spans="2:10" s="3" customFormat="1" ht="12">
      <c r="B14" s="3" t="s">
        <v>29</v>
      </c>
      <c r="D14" s="22">
        <v>5439.291074388632</v>
      </c>
      <c r="E14" s="22"/>
      <c r="F14" s="22">
        <v>9607.06820811797</v>
      </c>
      <c r="G14" s="22"/>
      <c r="H14" s="22">
        <v>0</v>
      </c>
      <c r="I14" s="22"/>
      <c r="J14" s="22">
        <v>15046.3592825066</v>
      </c>
    </row>
    <row r="15" spans="2:10" s="3" customFormat="1" ht="12">
      <c r="B15" s="3" t="s">
        <v>30</v>
      </c>
      <c r="D15" s="22">
        <v>4483.104230027201</v>
      </c>
      <c r="E15" s="22"/>
      <c r="F15" s="22">
        <v>7923.886408030126</v>
      </c>
      <c r="G15" s="22"/>
      <c r="H15" s="22">
        <v>0</v>
      </c>
      <c r="I15" s="22"/>
      <c r="J15" s="22">
        <v>12406.990638057327</v>
      </c>
    </row>
    <row r="16" spans="2:10" s="3" customFormat="1" ht="12">
      <c r="B16" s="3" t="s">
        <v>31</v>
      </c>
      <c r="D16" s="22">
        <v>6206.085143046051</v>
      </c>
      <c r="E16" s="22"/>
      <c r="F16" s="22">
        <v>10957.922855854622</v>
      </c>
      <c r="G16" s="22"/>
      <c r="H16" s="22">
        <v>0</v>
      </c>
      <c r="I16" s="22"/>
      <c r="J16" s="22">
        <v>17164.007998900674</v>
      </c>
    </row>
    <row r="17" spans="2:10" s="3" customFormat="1" ht="12">
      <c r="B17" s="3" t="s">
        <v>32</v>
      </c>
      <c r="D17" s="22">
        <v>3497.671147872873</v>
      </c>
      <c r="E17" s="22"/>
      <c r="F17" s="22">
        <v>6186.244798950774</v>
      </c>
      <c r="G17" s="22"/>
      <c r="H17" s="22">
        <v>-2.206093043132009</v>
      </c>
      <c r="I17" s="22"/>
      <c r="J17" s="22">
        <v>9681.709853780514</v>
      </c>
    </row>
    <row r="18" spans="2:10" s="3" customFormat="1" ht="12">
      <c r="B18" s="3" t="s">
        <v>33</v>
      </c>
      <c r="D18" s="22">
        <v>4929.705217327023</v>
      </c>
      <c r="E18" s="22"/>
      <c r="F18" s="22">
        <v>8708.423716465333</v>
      </c>
      <c r="G18" s="22"/>
      <c r="H18" s="22">
        <v>-3.7649032445951613</v>
      </c>
      <c r="I18" s="22"/>
      <c r="J18" s="22">
        <v>13634.36403054776</v>
      </c>
    </row>
    <row r="19" spans="2:10" s="3" customFormat="1" ht="12">
      <c r="B19" s="3" t="s">
        <v>34</v>
      </c>
      <c r="D19" s="22">
        <v>7340.801997240266</v>
      </c>
      <c r="E19" s="22"/>
      <c r="F19" s="22">
        <v>12977.717564704837</v>
      </c>
      <c r="G19" s="22"/>
      <c r="H19" s="22">
        <v>-5.628803712272831</v>
      </c>
      <c r="I19" s="22"/>
      <c r="J19" s="22">
        <v>20312.890758232832</v>
      </c>
    </row>
    <row r="20" spans="2:10" s="3" customFormat="1" ht="12">
      <c r="B20" s="3" t="s">
        <v>35</v>
      </c>
      <c r="D20" s="22">
        <v>8934.962248983711</v>
      </c>
      <c r="E20" s="22"/>
      <c r="F20" s="22">
        <v>15770.770355547387</v>
      </c>
      <c r="G20" s="22"/>
      <c r="H20" s="22">
        <v>-43.38517638578838</v>
      </c>
      <c r="I20" s="22"/>
      <c r="J20" s="22">
        <v>24662.34742814531</v>
      </c>
    </row>
    <row r="21" spans="2:10" s="3" customFormat="1" ht="12">
      <c r="B21" s="3" t="s">
        <v>36</v>
      </c>
      <c r="D21" s="22">
        <v>5506.21181078414</v>
      </c>
      <c r="E21" s="22"/>
      <c r="F21" s="22">
        <v>9737.39397380158</v>
      </c>
      <c r="G21" s="22"/>
      <c r="H21" s="22">
        <v>-25.11243161421163</v>
      </c>
      <c r="I21" s="22"/>
      <c r="J21" s="22">
        <v>15218.493352971507</v>
      </c>
    </row>
    <row r="22" spans="2:10" s="3" customFormat="1" ht="12">
      <c r="B22" s="3" t="s">
        <v>37</v>
      </c>
      <c r="D22" s="22">
        <v>4995.705803180908</v>
      </c>
      <c r="E22" s="22"/>
      <c r="F22" s="22">
        <v>8829.906802611624</v>
      </c>
      <c r="G22" s="22"/>
      <c r="H22" s="22">
        <v>0</v>
      </c>
      <c r="I22" s="22"/>
      <c r="J22" s="22">
        <v>13825.612605792532</v>
      </c>
    </row>
    <row r="23" spans="2:10" s="3" customFormat="1" ht="12">
      <c r="B23" s="3" t="s">
        <v>38</v>
      </c>
      <c r="D23" s="22">
        <v>4203.573931605154</v>
      </c>
      <c r="E23" s="22"/>
      <c r="F23" s="22">
        <v>7433.308144903466</v>
      </c>
      <c r="G23" s="22"/>
      <c r="H23" s="22">
        <v>-56.584637370353164</v>
      </c>
      <c r="I23" s="22"/>
      <c r="J23" s="22">
        <v>11580.297439138267</v>
      </c>
    </row>
    <row r="24" spans="2:10" s="3" customFormat="1" ht="12">
      <c r="B24" s="3" t="s">
        <v>39</v>
      </c>
      <c r="D24" s="22">
        <v>9582.330799814381</v>
      </c>
      <c r="E24" s="22"/>
      <c r="F24" s="22">
        <v>16913.77598937101</v>
      </c>
      <c r="G24" s="22"/>
      <c r="H24" s="22">
        <v>-4.290126695325463</v>
      </c>
      <c r="I24" s="22"/>
      <c r="J24" s="22">
        <v>26491.816662490062</v>
      </c>
    </row>
    <row r="25" spans="2:10" s="3" customFormat="1" ht="12">
      <c r="B25" s="3" t="s">
        <v>40</v>
      </c>
      <c r="D25" s="22">
        <v>2373.845920474062</v>
      </c>
      <c r="E25" s="22"/>
      <c r="F25" s="22">
        <v>4185.78674475575</v>
      </c>
      <c r="G25" s="22"/>
      <c r="H25" s="22">
        <v>-1.274265582900049</v>
      </c>
      <c r="I25" s="22"/>
      <c r="J25" s="22">
        <v>6558.358399646912</v>
      </c>
    </row>
    <row r="26" spans="2:10" s="3" customFormat="1" ht="12">
      <c r="B26" s="3" t="s">
        <v>41</v>
      </c>
      <c r="D26" s="22">
        <v>6371.630038445635</v>
      </c>
      <c r="E26" s="22"/>
      <c r="F26" s="22">
        <v>11258.351340232533</v>
      </c>
      <c r="G26" s="22"/>
      <c r="H26" s="22">
        <v>0</v>
      </c>
      <c r="I26" s="22"/>
      <c r="J26" s="22">
        <v>17629.981378678167</v>
      </c>
    </row>
    <row r="27" spans="2:10" s="3" customFormat="1" ht="12">
      <c r="B27" s="3" t="s">
        <v>42</v>
      </c>
      <c r="D27" s="22">
        <v>3313.0433555641953</v>
      </c>
      <c r="E27" s="22"/>
      <c r="F27" s="22">
        <v>5833.13165264083</v>
      </c>
      <c r="G27" s="22"/>
      <c r="H27" s="22">
        <v>0</v>
      </c>
      <c r="I27" s="22"/>
      <c r="J27" s="22">
        <v>9146.175008205026</v>
      </c>
    </row>
    <row r="28" spans="2:10" s="3" customFormat="1" ht="12">
      <c r="B28" s="3" t="s">
        <v>43</v>
      </c>
      <c r="D28" s="22">
        <v>3699.0890694919303</v>
      </c>
      <c r="E28" s="22"/>
      <c r="F28" s="22">
        <v>6531.963810249324</v>
      </c>
      <c r="G28" s="22"/>
      <c r="H28" s="22">
        <v>0</v>
      </c>
      <c r="I28" s="22"/>
      <c r="J28" s="22">
        <v>10231.052879741253</v>
      </c>
    </row>
    <row r="29" spans="2:10" s="3" customFormat="1" ht="12">
      <c r="B29" s="3" t="s">
        <v>44</v>
      </c>
      <c r="D29" s="22">
        <v>3095.810812909384</v>
      </c>
      <c r="E29" s="22"/>
      <c r="F29" s="22">
        <v>5470.517459650816</v>
      </c>
      <c r="G29" s="22"/>
      <c r="H29" s="22">
        <v>0</v>
      </c>
      <c r="I29" s="22"/>
      <c r="J29" s="22">
        <v>8566.3282725602</v>
      </c>
    </row>
    <row r="30" spans="2:10" s="3" customFormat="1" ht="12">
      <c r="B30" s="3" t="s">
        <v>45</v>
      </c>
      <c r="D30" s="22">
        <v>5467.453008493124</v>
      </c>
      <c r="E30" s="22"/>
      <c r="F30" s="22">
        <v>9655.452817481646</v>
      </c>
      <c r="G30" s="22"/>
      <c r="H30" s="22">
        <v>0</v>
      </c>
      <c r="I30" s="22"/>
      <c r="J30" s="22">
        <v>15122.905825974769</v>
      </c>
    </row>
    <row r="31" spans="2:10" s="3" customFormat="1" ht="12">
      <c r="B31" s="3" t="s">
        <v>46</v>
      </c>
      <c r="D31" s="22">
        <v>11354.526106859676</v>
      </c>
      <c r="E31" s="22"/>
      <c r="F31" s="22">
        <v>20055.467321197182</v>
      </c>
      <c r="G31" s="22"/>
      <c r="H31" s="22">
        <v>-200.4485703514214</v>
      </c>
      <c r="I31" s="22"/>
      <c r="J31" s="22">
        <v>31209.544857705434</v>
      </c>
    </row>
    <row r="32" spans="2:10" s="3" customFormat="1" ht="6" customHeight="1">
      <c r="B32" s="8"/>
      <c r="D32" s="23"/>
      <c r="E32" s="22"/>
      <c r="F32" s="23"/>
      <c r="G32" s="22"/>
      <c r="H32" s="23"/>
      <c r="I32" s="22"/>
      <c r="J32" s="23"/>
    </row>
    <row r="33" spans="2:10" s="3" customFormat="1" ht="16.5" customHeight="1">
      <c r="B33" s="16" t="s">
        <v>47</v>
      </c>
      <c r="C33" s="8"/>
      <c r="D33" s="24">
        <v>117595.19979134396</v>
      </c>
      <c r="E33" s="24"/>
      <c r="F33" s="24">
        <v>207711.07447883982</v>
      </c>
      <c r="G33" s="24"/>
      <c r="H33" s="24">
        <v>-342.6950080000001</v>
      </c>
      <c r="I33" s="24"/>
      <c r="J33" s="24">
        <v>324963.5792621837</v>
      </c>
    </row>
    <row r="34" s="3" customFormat="1" ht="6" customHeight="1"/>
    <row r="35" s="3" customFormat="1" ht="12.75" customHeight="1">
      <c r="B35" s="19" t="s">
        <v>115</v>
      </c>
    </row>
    <row r="36" s="3" customFormat="1" ht="12.75" customHeight="1"/>
    <row r="37" ht="12.75" customHeight="1"/>
  </sheetData>
  <sheetProtection/>
  <mergeCells count="4">
    <mergeCell ref="B7:B8"/>
    <mergeCell ref="D7:F7"/>
    <mergeCell ref="H7:H8"/>
    <mergeCell ref="J7:J8"/>
  </mergeCells>
  <hyperlinks>
    <hyperlink ref="J1" location="Contents!Print_Area" display="nol i'r cynnwys"/>
  </hyperlinks>
  <printOptions/>
  <pageMargins left="0.7000000000000001" right="0.7000000000000001" top="0.75" bottom="0.75" header="0.30000000000000004" footer="0.30000000000000004"/>
  <pageSetup fitToHeight="0" fitToWidth="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F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4453125" style="67" customWidth="1"/>
    <col min="2" max="2" width="24.10546875" style="67" customWidth="1"/>
    <col min="3" max="3" width="2.88671875" style="67" customWidth="1"/>
    <col min="4" max="4" width="16.88671875" style="67" customWidth="1"/>
    <col min="5" max="5" width="9.21484375" style="67" customWidth="1"/>
    <col min="6" max="16384" width="9.21484375" style="67" customWidth="1"/>
  </cols>
  <sheetData>
    <row r="1" spans="2:6" s="1" customFormat="1" ht="15">
      <c r="B1" s="2" t="s">
        <v>0</v>
      </c>
      <c r="C1" s="67"/>
      <c r="D1" s="2"/>
      <c r="F1" s="7" t="s">
        <v>18</v>
      </c>
    </row>
    <row r="2" s="68" customFormat="1" ht="6" customHeight="1">
      <c r="B2" s="3"/>
    </row>
    <row r="3" spans="2:4" s="68" customFormat="1" ht="12.75">
      <c r="B3" s="4" t="s">
        <v>1</v>
      </c>
      <c r="D3" s="4"/>
    </row>
    <row r="4" s="68" customFormat="1" ht="6" customHeight="1">
      <c r="B4" s="3"/>
    </row>
    <row r="5" spans="2:4" s="68" customFormat="1" ht="12.75">
      <c r="B5" s="4" t="s">
        <v>9</v>
      </c>
      <c r="D5" s="69"/>
    </row>
    <row r="6" spans="2:4" s="68" customFormat="1" ht="12.75" customHeight="1">
      <c r="B6" s="8"/>
      <c r="D6" s="9" t="s">
        <v>19</v>
      </c>
    </row>
    <row r="7" spans="2:4" s="69" customFormat="1" ht="25.5" customHeight="1">
      <c r="B7" s="20" t="s">
        <v>20</v>
      </c>
      <c r="C7" s="73"/>
      <c r="D7" s="21" t="s">
        <v>116</v>
      </c>
    </row>
    <row r="8" spans="2:4" s="69" customFormat="1" ht="25.5" customHeight="1">
      <c r="B8" s="20"/>
      <c r="C8" s="73"/>
      <c r="D8" s="21"/>
    </row>
    <row r="9" s="68" customFormat="1" ht="6" customHeight="1">
      <c r="B9" s="3"/>
    </row>
    <row r="10" spans="2:4" s="68" customFormat="1" ht="12">
      <c r="B10" s="3" t="s">
        <v>25</v>
      </c>
      <c r="C10" s="70"/>
      <c r="D10" s="12">
        <v>172626.8127835345</v>
      </c>
    </row>
    <row r="11" spans="2:4" s="68" customFormat="1" ht="12">
      <c r="B11" s="3" t="s">
        <v>26</v>
      </c>
      <c r="C11" s="70"/>
      <c r="D11" s="12">
        <v>312490.456677214</v>
      </c>
    </row>
    <row r="12" spans="2:4" s="68" customFormat="1" ht="12">
      <c r="B12" s="3" t="s">
        <v>27</v>
      </c>
      <c r="C12" s="70"/>
      <c r="D12" s="12">
        <v>322455.0780509585</v>
      </c>
    </row>
    <row r="13" spans="2:4" s="68" customFormat="1" ht="12">
      <c r="B13" s="3" t="s">
        <v>28</v>
      </c>
      <c r="C13" s="70"/>
      <c r="D13" s="12">
        <v>249790.047301323</v>
      </c>
    </row>
    <row r="14" spans="2:4" s="68" customFormat="1" ht="12">
      <c r="B14" s="3" t="s">
        <v>29</v>
      </c>
      <c r="C14" s="70"/>
      <c r="D14" s="12">
        <v>303678.7788516035</v>
      </c>
    </row>
    <row r="15" spans="2:4" s="68" customFormat="1" ht="12">
      <c r="B15" s="3" t="s">
        <v>30</v>
      </c>
      <c r="C15" s="70"/>
      <c r="D15" s="12">
        <v>287846.9918742965</v>
      </c>
    </row>
    <row r="16" spans="2:4" s="68" customFormat="1" ht="12">
      <c r="B16" s="3" t="s">
        <v>31</v>
      </c>
      <c r="C16" s="70"/>
      <c r="D16" s="12">
        <v>352141.0787909845</v>
      </c>
    </row>
    <row r="17" spans="2:4" s="68" customFormat="1" ht="12">
      <c r="B17" s="3" t="s">
        <v>32</v>
      </c>
      <c r="C17" s="70"/>
      <c r="D17" s="12">
        <v>190206.1753981175</v>
      </c>
    </row>
    <row r="18" spans="2:4" s="68" customFormat="1" ht="12">
      <c r="B18" s="3" t="s">
        <v>33</v>
      </c>
      <c r="C18" s="70"/>
      <c r="D18" s="12">
        <v>294412.2536622565</v>
      </c>
    </row>
    <row r="19" spans="2:4" s="68" customFormat="1" ht="12">
      <c r="B19" s="3" t="s">
        <v>34</v>
      </c>
      <c r="C19" s="70"/>
      <c r="D19" s="12">
        <v>466872.3679846255</v>
      </c>
    </row>
    <row r="20" spans="2:4" s="68" customFormat="1" ht="12">
      <c r="B20" s="3" t="s">
        <v>35</v>
      </c>
      <c r="C20" s="70"/>
      <c r="D20" s="12">
        <v>557487.91633191</v>
      </c>
    </row>
    <row r="21" spans="2:4" s="68" customFormat="1" ht="12">
      <c r="B21" s="3" t="s">
        <v>36</v>
      </c>
      <c r="C21" s="70"/>
      <c r="D21" s="12">
        <v>354226.863300672</v>
      </c>
    </row>
    <row r="22" spans="2:4" s="68" customFormat="1" ht="12">
      <c r="B22" s="3" t="s">
        <v>37</v>
      </c>
      <c r="C22" s="70"/>
      <c r="D22" s="12">
        <v>298512.782143445</v>
      </c>
    </row>
    <row r="23" spans="2:4" s="68" customFormat="1" ht="12">
      <c r="B23" s="3" t="s">
        <v>38</v>
      </c>
      <c r="C23" s="70"/>
      <c r="D23" s="12">
        <v>260390.893727078</v>
      </c>
    </row>
    <row r="24" spans="2:4" s="68" customFormat="1" ht="12">
      <c r="B24" s="3" t="s">
        <v>39</v>
      </c>
      <c r="C24" s="70"/>
      <c r="D24" s="12">
        <v>541822.90147533</v>
      </c>
    </row>
    <row r="25" spans="2:4" s="68" customFormat="1" ht="12">
      <c r="B25" s="3" t="s">
        <v>40</v>
      </c>
      <c r="C25" s="70"/>
      <c r="D25" s="12">
        <v>134277.480468818</v>
      </c>
    </row>
    <row r="26" spans="2:4" s="68" customFormat="1" ht="12">
      <c r="B26" s="3" t="s">
        <v>41</v>
      </c>
      <c r="C26" s="70"/>
      <c r="D26" s="12">
        <v>380158.6313510425</v>
      </c>
    </row>
    <row r="27" spans="2:4" s="68" customFormat="1" ht="12">
      <c r="B27" s="3" t="s">
        <v>42</v>
      </c>
      <c r="C27" s="70"/>
      <c r="D27" s="12">
        <v>171828.205647027</v>
      </c>
    </row>
    <row r="28" spans="2:4" s="68" customFormat="1" ht="12">
      <c r="B28" s="3" t="s">
        <v>43</v>
      </c>
      <c r="C28" s="70"/>
      <c r="D28" s="12">
        <v>209816.393192621</v>
      </c>
    </row>
    <row r="29" spans="2:4" s="68" customFormat="1" ht="12">
      <c r="B29" s="3" t="s">
        <v>44</v>
      </c>
      <c r="C29" s="70"/>
      <c r="D29" s="12">
        <v>200520.0102482515</v>
      </c>
    </row>
    <row r="30" spans="2:4" s="68" customFormat="1" ht="12">
      <c r="B30" s="3" t="s">
        <v>45</v>
      </c>
      <c r="C30" s="70"/>
      <c r="D30" s="12">
        <v>301522.4687732465</v>
      </c>
    </row>
    <row r="31" spans="2:4" s="68" customFormat="1" ht="12">
      <c r="B31" s="3" t="s">
        <v>46</v>
      </c>
      <c r="C31" s="70"/>
      <c r="D31" s="12">
        <v>636915.41196563</v>
      </c>
    </row>
    <row r="32" spans="2:4" s="68" customFormat="1" ht="6" customHeight="1">
      <c r="B32" s="8"/>
      <c r="C32" s="70"/>
      <c r="D32" s="71"/>
    </row>
    <row r="33" spans="2:4" s="69" customFormat="1" ht="16.5" customHeight="1">
      <c r="B33" s="16" t="s">
        <v>47</v>
      </c>
      <c r="C33" s="72"/>
      <c r="D33" s="72">
        <v>6999999.999999986</v>
      </c>
    </row>
    <row r="34" s="68" customFormat="1" ht="6" customHeight="1">
      <c r="B34" s="3"/>
    </row>
    <row r="35" spans="2:4" s="1" customFormat="1" ht="12.75" customHeight="1">
      <c r="B35" s="19"/>
      <c r="C35" s="67"/>
      <c r="D35" s="67"/>
    </row>
    <row r="36" spans="2:4" s="1" customFormat="1" ht="12.75" customHeight="1">
      <c r="B36" s="67"/>
      <c r="C36" s="67"/>
      <c r="D36" s="67"/>
    </row>
    <row r="37" spans="2:4" s="1" customFormat="1" ht="12.75" customHeight="1">
      <c r="B37" s="67"/>
      <c r="C37" s="67"/>
      <c r="D37" s="67"/>
    </row>
  </sheetData>
  <sheetProtection/>
  <mergeCells count="3">
    <mergeCell ref="B7:B8"/>
    <mergeCell ref="C7:C8"/>
    <mergeCell ref="D7:D8"/>
  </mergeCells>
  <conditionalFormatting sqref="C33:D33">
    <cfRule type="expression" priority="1" dxfId="0" stopIfTrue="1">
      <formula>$A$1&gt;0</formula>
    </cfRule>
  </conditionalFormatting>
  <conditionalFormatting sqref="C6">
    <cfRule type="expression" priority="2" dxfId="0" stopIfTrue="1">
      <formula>$A$1&gt;0</formula>
    </cfRule>
  </conditionalFormatting>
  <conditionalFormatting sqref="D6">
    <cfRule type="expression" priority="3" dxfId="0" stopIfTrue="1">
      <formula>$A$1&gt;0</formula>
    </cfRule>
  </conditionalFormatting>
  <hyperlinks>
    <hyperlink ref="F1" location="Contents!Print_Area" display="nol i'r cynnwys"/>
  </hyperlinks>
  <printOptions/>
  <pageMargins left="0.7000000000000001" right="0.7000000000000001" top="0.75" bottom="0.75" header="0.30000000000000004" footer="0.30000000000000004"/>
  <pageSetup fitToHeight="0" fitToWidth="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R6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4453125" style="1" customWidth="1"/>
    <col min="2" max="2" width="24.10546875" style="1" customWidth="1"/>
    <col min="3" max="3" width="2.88671875" style="1" customWidth="1"/>
    <col min="4" max="4" width="15.5546875" style="1" customWidth="1"/>
    <col min="5" max="5" width="2.88671875" style="1" customWidth="1"/>
    <col min="6" max="6" width="15.5546875" style="1" customWidth="1"/>
    <col min="7" max="7" width="2.88671875" style="1" customWidth="1"/>
    <col min="8" max="8" width="9.21484375" style="1" customWidth="1"/>
    <col min="9" max="9" width="2.88671875" style="1" customWidth="1"/>
    <col min="10" max="10" width="9.21484375" style="1" customWidth="1"/>
    <col min="11" max="11" width="2.88671875" style="1" customWidth="1"/>
    <col min="12" max="12" width="15.5546875" style="1" customWidth="1"/>
    <col min="13" max="13" width="2.88671875" style="1" customWidth="1"/>
    <col min="14" max="14" width="15.5546875" style="1" customWidth="1"/>
    <col min="15" max="15" width="2.88671875" style="1" customWidth="1"/>
    <col min="16" max="16" width="9.21484375" style="1" customWidth="1"/>
    <col min="17" max="17" width="2.88671875" style="1" customWidth="1"/>
    <col min="18" max="18" width="9.21484375" style="1" customWidth="1"/>
    <col min="19" max="16384" width="9.21484375" style="1" customWidth="1"/>
  </cols>
  <sheetData>
    <row r="1" spans="2:18" ht="15">
      <c r="B1" s="2" t="s">
        <v>0</v>
      </c>
      <c r="R1" s="7" t="s">
        <v>18</v>
      </c>
    </row>
    <row r="2" s="3" customFormat="1" ht="6" customHeight="1"/>
    <row r="3" s="3" customFormat="1" ht="12.75">
      <c r="B3" s="4" t="s">
        <v>1</v>
      </c>
    </row>
    <row r="4" s="3" customFormat="1" ht="6" customHeight="1"/>
    <row r="5" s="3" customFormat="1" ht="12.75">
      <c r="B5" s="4" t="s">
        <v>10</v>
      </c>
    </row>
    <row r="6" spans="2:18" s="3" customFormat="1" ht="12.75" customHeight="1">
      <c r="B6" s="8"/>
      <c r="C6" s="8"/>
      <c r="D6" s="8"/>
      <c r="E6" s="8"/>
      <c r="F6" s="8"/>
      <c r="G6" s="8"/>
      <c r="H6" s="8"/>
      <c r="I6" s="8"/>
      <c r="J6" s="9"/>
      <c r="K6" s="8"/>
      <c r="M6" s="8"/>
      <c r="N6" s="8"/>
      <c r="O6" s="8"/>
      <c r="P6" s="8"/>
      <c r="Q6" s="8"/>
      <c r="R6" s="9" t="s">
        <v>19</v>
      </c>
    </row>
    <row r="7" spans="2:18" s="10" customFormat="1" ht="25.5" customHeight="1">
      <c r="B7" s="20" t="s">
        <v>20</v>
      </c>
      <c r="D7" s="21" t="s">
        <v>117</v>
      </c>
      <c r="F7" s="21" t="s">
        <v>118</v>
      </c>
      <c r="H7" s="21" t="s">
        <v>67</v>
      </c>
      <c r="J7" s="21" t="s">
        <v>23</v>
      </c>
      <c r="L7" s="75" t="s">
        <v>119</v>
      </c>
      <c r="N7" s="21" t="s">
        <v>120</v>
      </c>
      <c r="P7" s="21" t="s">
        <v>121</v>
      </c>
      <c r="R7" s="21" t="s">
        <v>122</v>
      </c>
    </row>
    <row r="8" spans="2:18" s="10" customFormat="1" ht="25.5" customHeight="1">
      <c r="B8" s="20"/>
      <c r="D8" s="21"/>
      <c r="F8" s="21"/>
      <c r="H8" s="21"/>
      <c r="J8" s="21"/>
      <c r="L8" s="75"/>
      <c r="N8" s="21"/>
      <c r="P8" s="21"/>
      <c r="R8" s="21"/>
    </row>
    <row r="9" s="3" customFormat="1" ht="6" customHeight="1"/>
    <row r="10" spans="2:18" s="3" customFormat="1" ht="12">
      <c r="B10" s="3" t="s">
        <v>25</v>
      </c>
      <c r="D10" s="11">
        <v>131702377.38994795</v>
      </c>
      <c r="E10" s="11"/>
      <c r="F10" s="11">
        <v>134022520.97564875</v>
      </c>
      <c r="G10" s="11"/>
      <c r="H10" s="11">
        <v>2320143.585700795</v>
      </c>
      <c r="J10" s="13">
        <v>0.017616565711879684</v>
      </c>
      <c r="L10" s="11">
        <v>133243784.76479979</v>
      </c>
      <c r="M10" s="11"/>
      <c r="N10" s="11">
        <v>134022520.97564875</v>
      </c>
      <c r="O10" s="11"/>
      <c r="P10" s="11">
        <v>778736.2108489573</v>
      </c>
      <c r="R10" s="13">
        <v>0.005844446795200035</v>
      </c>
    </row>
    <row r="11" spans="2:18" s="3" customFormat="1" ht="12">
      <c r="B11" s="3" t="s">
        <v>26</v>
      </c>
      <c r="D11" s="11">
        <v>234690055.19933468</v>
      </c>
      <c r="E11" s="11"/>
      <c r="F11" s="11">
        <v>239019120.84518698</v>
      </c>
      <c r="G11" s="11"/>
      <c r="H11" s="11">
        <v>4329065.645852298</v>
      </c>
      <c r="J11" s="13">
        <v>0.018445884475911827</v>
      </c>
      <c r="L11" s="11">
        <v>237645887.6456615</v>
      </c>
      <c r="M11" s="11"/>
      <c r="N11" s="11">
        <v>239019120.84518698</v>
      </c>
      <c r="O11" s="11"/>
      <c r="P11" s="11">
        <v>1373233.1995254755</v>
      </c>
      <c r="R11" s="13">
        <v>0.005778485010323491</v>
      </c>
    </row>
    <row r="12" spans="2:18" s="3" customFormat="1" ht="12">
      <c r="B12" s="3" t="s">
        <v>27</v>
      </c>
      <c r="D12" s="11">
        <v>213022656.75949422</v>
      </c>
      <c r="E12" s="11"/>
      <c r="F12" s="11">
        <v>216480768.179545</v>
      </c>
      <c r="G12" s="11"/>
      <c r="H12" s="11">
        <v>3458111.42005077</v>
      </c>
      <c r="J12" s="13">
        <v>0.016233538125266317</v>
      </c>
      <c r="L12" s="11">
        <v>215184084.70564592</v>
      </c>
      <c r="M12" s="11"/>
      <c r="N12" s="11">
        <v>216480768.179545</v>
      </c>
      <c r="O12" s="11"/>
      <c r="P12" s="11">
        <v>1296683.4738990664</v>
      </c>
      <c r="R12" s="13">
        <v>0.006025926479055468</v>
      </c>
    </row>
    <row r="13" spans="2:18" s="3" customFormat="1" ht="12">
      <c r="B13" s="3" t="s">
        <v>28</v>
      </c>
      <c r="D13" s="11">
        <v>189980109.829072</v>
      </c>
      <c r="E13" s="11"/>
      <c r="F13" s="11">
        <v>193781541.7284905</v>
      </c>
      <c r="G13" s="11"/>
      <c r="H13" s="11">
        <v>3801431.899418503</v>
      </c>
      <c r="J13" s="13">
        <v>0.02000963102315663</v>
      </c>
      <c r="L13" s="11">
        <v>192652311.98498553</v>
      </c>
      <c r="M13" s="11"/>
      <c r="N13" s="11">
        <v>193781541.7284905</v>
      </c>
      <c r="O13" s="11"/>
      <c r="P13" s="11">
        <v>1129229.7435049713</v>
      </c>
      <c r="R13" s="13">
        <v>0.005861490743972896</v>
      </c>
    </row>
    <row r="14" spans="2:18" s="3" customFormat="1" ht="12">
      <c r="B14" s="3" t="s">
        <v>29</v>
      </c>
      <c r="D14" s="11">
        <v>264332824.59010562</v>
      </c>
      <c r="E14" s="11"/>
      <c r="F14" s="11">
        <v>269126651.19310683</v>
      </c>
      <c r="G14" s="11"/>
      <c r="H14" s="11">
        <v>4793826.603001207</v>
      </c>
      <c r="J14" s="13">
        <v>0.01813557060283707</v>
      </c>
      <c r="L14" s="11">
        <v>267546826.41670653</v>
      </c>
      <c r="M14" s="11"/>
      <c r="N14" s="11">
        <v>269126651.19310683</v>
      </c>
      <c r="O14" s="11"/>
      <c r="P14" s="11">
        <v>1579824.7764002979</v>
      </c>
      <c r="R14" s="13">
        <v>0.005904853358042479</v>
      </c>
    </row>
    <row r="15" spans="2:18" s="3" customFormat="1" ht="12">
      <c r="B15" s="3" t="s">
        <v>30</v>
      </c>
      <c r="D15" s="11">
        <v>238041833.3328141</v>
      </c>
      <c r="E15" s="11"/>
      <c r="F15" s="11">
        <v>242950740.8230796</v>
      </c>
      <c r="G15" s="11"/>
      <c r="H15" s="11">
        <v>4908907.490265489</v>
      </c>
      <c r="J15" s="13">
        <v>0.0206220369820551</v>
      </c>
      <c r="L15" s="11">
        <v>241513193.65752092</v>
      </c>
      <c r="M15" s="11"/>
      <c r="N15" s="11">
        <v>242950740.8230796</v>
      </c>
      <c r="O15" s="11"/>
      <c r="P15" s="11">
        <v>1437547.165558666</v>
      </c>
      <c r="R15" s="13">
        <v>0.005952251070793207</v>
      </c>
    </row>
    <row r="16" spans="2:18" s="3" customFormat="1" ht="12">
      <c r="B16" s="3" t="s">
        <v>31</v>
      </c>
      <c r="D16" s="11">
        <v>246913012.27988738</v>
      </c>
      <c r="E16" s="11"/>
      <c r="F16" s="11">
        <v>250776282.2264377</v>
      </c>
      <c r="G16" s="11"/>
      <c r="H16" s="11">
        <v>3863269.9465503097</v>
      </c>
      <c r="J16" s="13">
        <v>0.01564627927414013</v>
      </c>
      <c r="L16" s="11">
        <v>249291387.58533365</v>
      </c>
      <c r="M16" s="11"/>
      <c r="N16" s="11">
        <v>250776282.2264377</v>
      </c>
      <c r="O16" s="11"/>
      <c r="P16" s="11">
        <v>1484894.6411040425</v>
      </c>
      <c r="R16" s="13">
        <v>0.005956461855689884</v>
      </c>
    </row>
    <row r="17" spans="2:18" s="3" customFormat="1" ht="12">
      <c r="B17" s="3" t="s">
        <v>32</v>
      </c>
      <c r="D17" s="11">
        <v>138274909.7677102</v>
      </c>
      <c r="E17" s="11"/>
      <c r="F17" s="11">
        <v>141468696.49422002</v>
      </c>
      <c r="G17" s="11"/>
      <c r="H17" s="11">
        <v>3193786.7265098095</v>
      </c>
      <c r="J17" s="13">
        <v>0.02309736981116164</v>
      </c>
      <c r="L17" s="11">
        <v>140647345.16187945</v>
      </c>
      <c r="M17" s="11"/>
      <c r="N17" s="11">
        <v>141468696.49422002</v>
      </c>
      <c r="O17" s="11"/>
      <c r="P17" s="11">
        <v>821351.3323405683</v>
      </c>
      <c r="R17" s="13">
        <v>0.005839792648735928</v>
      </c>
    </row>
    <row r="18" spans="2:18" s="3" customFormat="1" ht="12">
      <c r="B18" s="3" t="s">
        <v>33</v>
      </c>
      <c r="D18" s="11">
        <v>226402897.9817503</v>
      </c>
      <c r="E18" s="11"/>
      <c r="F18" s="11">
        <v>231734279.7290843</v>
      </c>
      <c r="G18" s="11"/>
      <c r="H18" s="11">
        <v>5331381.747334003</v>
      </c>
      <c r="J18" s="13">
        <v>0.023548204527681225</v>
      </c>
      <c r="L18" s="11">
        <v>230386240.35145646</v>
      </c>
      <c r="M18" s="11"/>
      <c r="N18" s="11">
        <v>231734279.7290843</v>
      </c>
      <c r="O18" s="11"/>
      <c r="P18" s="11">
        <v>1348039.3776278496</v>
      </c>
      <c r="R18" s="13">
        <v>0.005851214792912122</v>
      </c>
    </row>
    <row r="19" spans="2:18" s="3" customFormat="1" ht="12">
      <c r="B19" s="3" t="s">
        <v>34</v>
      </c>
      <c r="D19" s="11">
        <v>346059073.8382198</v>
      </c>
      <c r="E19" s="11"/>
      <c r="F19" s="11">
        <v>353033601.7730305</v>
      </c>
      <c r="G19" s="11"/>
      <c r="H19" s="11">
        <v>6974527.934810698</v>
      </c>
      <c r="J19" s="13">
        <v>0.02015415419527835</v>
      </c>
      <c r="L19" s="11">
        <v>350947392.41188735</v>
      </c>
      <c r="M19" s="11"/>
      <c r="N19" s="11">
        <v>353033601.7730305</v>
      </c>
      <c r="O19" s="11"/>
      <c r="P19" s="11">
        <v>2086209.3611431718</v>
      </c>
      <c r="R19" s="13">
        <v>0.005944507371334745</v>
      </c>
    </row>
    <row r="20" spans="2:18" s="3" customFormat="1" ht="12">
      <c r="B20" s="3" t="s">
        <v>35</v>
      </c>
      <c r="D20" s="11">
        <v>426535479.33527255</v>
      </c>
      <c r="E20" s="11"/>
      <c r="F20" s="11">
        <v>436813225.8509611</v>
      </c>
      <c r="G20" s="11"/>
      <c r="H20" s="11">
        <v>10277746.515688539</v>
      </c>
      <c r="J20" s="13">
        <v>0.02409587716291674</v>
      </c>
      <c r="L20" s="11">
        <v>434255253.58750105</v>
      </c>
      <c r="M20" s="11"/>
      <c r="N20" s="11">
        <v>436813225.8509611</v>
      </c>
      <c r="O20" s="11"/>
      <c r="P20" s="11">
        <v>2557972.26346004</v>
      </c>
      <c r="R20" s="13">
        <v>0.0058904808688621125</v>
      </c>
    </row>
    <row r="21" spans="2:18" s="3" customFormat="1" ht="12">
      <c r="B21" s="3" t="s">
        <v>36</v>
      </c>
      <c r="D21" s="11">
        <v>269365401.9268936</v>
      </c>
      <c r="E21" s="11"/>
      <c r="F21" s="11">
        <v>275662922.5817692</v>
      </c>
      <c r="G21" s="11"/>
      <c r="H21" s="11">
        <v>6297520.654875636</v>
      </c>
      <c r="J21" s="13">
        <v>0.02337909995057494</v>
      </c>
      <c r="L21" s="11">
        <v>274049923.0739219</v>
      </c>
      <c r="M21" s="11"/>
      <c r="N21" s="11">
        <v>275662922.5817692</v>
      </c>
      <c r="O21" s="11"/>
      <c r="P21" s="11">
        <v>1612999.507847309</v>
      </c>
      <c r="R21" s="13">
        <v>0.005885787121393282</v>
      </c>
    </row>
    <row r="22" spans="2:18" s="3" customFormat="1" ht="12">
      <c r="B22" s="3" t="s">
        <v>37</v>
      </c>
      <c r="D22" s="11">
        <v>255260082.7264118</v>
      </c>
      <c r="E22" s="11"/>
      <c r="F22" s="11">
        <v>260148023.86754352</v>
      </c>
      <c r="G22" s="11"/>
      <c r="H22" s="11">
        <v>4887941.141131729</v>
      </c>
      <c r="J22" s="13">
        <v>0.019148866085617597</v>
      </c>
      <c r="L22" s="11">
        <v>258639206.60293308</v>
      </c>
      <c r="M22" s="11"/>
      <c r="N22" s="11">
        <v>260148023.86754352</v>
      </c>
      <c r="O22" s="11"/>
      <c r="P22" s="11">
        <v>1508817.2646104395</v>
      </c>
      <c r="R22" s="13">
        <v>0.0058336757386006025</v>
      </c>
    </row>
    <row r="23" spans="2:18" s="3" customFormat="1" ht="12">
      <c r="B23" s="3" t="s">
        <v>38</v>
      </c>
      <c r="D23" s="11">
        <v>222840236.87221438</v>
      </c>
      <c r="E23" s="11"/>
      <c r="F23" s="11">
        <v>228101276.6394657</v>
      </c>
      <c r="G23" s="11"/>
      <c r="H23" s="11">
        <v>5261039.767251313</v>
      </c>
      <c r="J23" s="13">
        <v>0.023609020709613616</v>
      </c>
      <c r="L23" s="11">
        <v>226747587.2621178</v>
      </c>
      <c r="M23" s="11"/>
      <c r="N23" s="11">
        <v>228101276.6394657</v>
      </c>
      <c r="O23" s="11"/>
      <c r="P23" s="11">
        <v>1353689.3773478866</v>
      </c>
      <c r="R23" s="13">
        <v>0.005970027702138396</v>
      </c>
    </row>
    <row r="24" spans="2:18" s="3" customFormat="1" ht="12">
      <c r="B24" s="3" t="s">
        <v>39</v>
      </c>
      <c r="D24" s="11">
        <v>455015062.86951154</v>
      </c>
      <c r="E24" s="11"/>
      <c r="F24" s="11">
        <v>465653335.5682824</v>
      </c>
      <c r="G24" s="11"/>
      <c r="H24" s="11">
        <v>10638272.69877088</v>
      </c>
      <c r="J24" s="13">
        <v>0.023380045116927716</v>
      </c>
      <c r="L24" s="11">
        <v>462983636.6805123</v>
      </c>
      <c r="M24" s="11"/>
      <c r="N24" s="11">
        <v>465653335.5682824</v>
      </c>
      <c r="O24" s="11"/>
      <c r="P24" s="11">
        <v>2669698.8877701163</v>
      </c>
      <c r="R24" s="13">
        <v>0.005766292102483906</v>
      </c>
    </row>
    <row r="25" spans="2:18" s="3" customFormat="1" ht="12">
      <c r="B25" s="3" t="s">
        <v>40</v>
      </c>
      <c r="D25" s="11">
        <v>112371132.49681933</v>
      </c>
      <c r="E25" s="11"/>
      <c r="F25" s="11">
        <v>114980185.7651856</v>
      </c>
      <c r="G25" s="11"/>
      <c r="H25" s="11">
        <v>2609053.2683662623</v>
      </c>
      <c r="J25" s="13">
        <v>0.023218180776456192</v>
      </c>
      <c r="L25" s="11">
        <v>114318311.14774232</v>
      </c>
      <c r="M25" s="11"/>
      <c r="N25" s="11">
        <v>114980185.7651856</v>
      </c>
      <c r="O25" s="11"/>
      <c r="P25" s="11">
        <v>661874.6174432784</v>
      </c>
      <c r="R25" s="13">
        <v>0.0057897515349740174</v>
      </c>
    </row>
    <row r="26" spans="2:18" s="3" customFormat="1" ht="12">
      <c r="B26" s="3" t="s">
        <v>41</v>
      </c>
      <c r="D26" s="11">
        <v>339573734.8739388</v>
      </c>
      <c r="E26" s="11"/>
      <c r="F26" s="11">
        <v>345584383.09451675</v>
      </c>
      <c r="G26" s="11"/>
      <c r="H26" s="11">
        <v>6010648.220577955</v>
      </c>
      <c r="J26" s="13">
        <v>0.017700568693304004</v>
      </c>
      <c r="L26" s="11">
        <v>343603869.946435</v>
      </c>
      <c r="M26" s="11"/>
      <c r="N26" s="11">
        <v>345584383.09451675</v>
      </c>
      <c r="O26" s="11"/>
      <c r="P26" s="11">
        <v>1980513.1480817795</v>
      </c>
      <c r="R26" s="13">
        <v>0.005763943078960447</v>
      </c>
    </row>
    <row r="27" spans="2:18" s="3" customFormat="1" ht="12">
      <c r="B27" s="3" t="s">
        <v>42</v>
      </c>
      <c r="D27" s="11">
        <v>134628139.50493583</v>
      </c>
      <c r="E27" s="11"/>
      <c r="F27" s="11">
        <v>137452599.35441497</v>
      </c>
      <c r="G27" s="11"/>
      <c r="H27" s="11">
        <v>2824459.849479139</v>
      </c>
      <c r="J27" s="13">
        <v>0.020979713898338366</v>
      </c>
      <c r="L27" s="11">
        <v>136680168.64334053</v>
      </c>
      <c r="M27" s="11"/>
      <c r="N27" s="11">
        <v>137452599.35441497</v>
      </c>
      <c r="O27" s="11"/>
      <c r="P27" s="11">
        <v>772430.7110744417</v>
      </c>
      <c r="R27" s="13">
        <v>0.0056513737050622</v>
      </c>
    </row>
    <row r="28" spans="2:18" s="3" customFormat="1" ht="12">
      <c r="B28" s="3" t="s">
        <v>43</v>
      </c>
      <c r="D28" s="11">
        <v>171020587.6505107</v>
      </c>
      <c r="E28" s="11"/>
      <c r="F28" s="11">
        <v>175078403.65923303</v>
      </c>
      <c r="G28" s="11"/>
      <c r="H28" s="11">
        <v>4057816.008722335</v>
      </c>
      <c r="J28" s="13">
        <v>0.023727061545447903</v>
      </c>
      <c r="L28" s="11">
        <v>174048705.12348735</v>
      </c>
      <c r="M28" s="11"/>
      <c r="N28" s="11">
        <v>175078403.65923303</v>
      </c>
      <c r="O28" s="11"/>
      <c r="P28" s="11">
        <v>1029698.5357456803</v>
      </c>
      <c r="R28" s="13">
        <v>0.0059161516600488954</v>
      </c>
    </row>
    <row r="29" spans="2:18" s="3" customFormat="1" ht="12">
      <c r="B29" s="3" t="s">
        <v>44</v>
      </c>
      <c r="D29" s="11">
        <v>147470948.7338169</v>
      </c>
      <c r="E29" s="11"/>
      <c r="F29" s="11">
        <v>150529787.06905273</v>
      </c>
      <c r="G29" s="11"/>
      <c r="H29" s="11">
        <v>3058838.335235834</v>
      </c>
      <c r="J29" s="13">
        <v>0.020741972310471785</v>
      </c>
      <c r="L29" s="11">
        <v>149616674.07444653</v>
      </c>
      <c r="M29" s="11"/>
      <c r="N29" s="11">
        <v>150529787.06905273</v>
      </c>
      <c r="O29" s="11"/>
      <c r="P29" s="11">
        <v>913112.9946061969</v>
      </c>
      <c r="R29" s="13">
        <v>0.006103016259750892</v>
      </c>
    </row>
    <row r="30" spans="2:18" s="3" customFormat="1" ht="12">
      <c r="B30" s="3" t="s">
        <v>45</v>
      </c>
      <c r="D30" s="11">
        <v>281983928.2147131</v>
      </c>
      <c r="E30" s="11"/>
      <c r="F30" s="11">
        <v>288940265.05868554</v>
      </c>
      <c r="G30" s="11"/>
      <c r="H30" s="11">
        <v>6956336.8439724445</v>
      </c>
      <c r="J30" s="13">
        <v>0.02466926710332097</v>
      </c>
      <c r="L30" s="11">
        <v>287344039.30662423</v>
      </c>
      <c r="M30" s="11"/>
      <c r="N30" s="11">
        <v>288940265.05868554</v>
      </c>
      <c r="O30" s="11"/>
      <c r="P30" s="11">
        <v>1596225.7520613074</v>
      </c>
      <c r="R30" s="13">
        <v>0.005555103060126395</v>
      </c>
    </row>
    <row r="31" spans="2:18" s="3" customFormat="1" ht="12">
      <c r="B31" s="3" t="s">
        <v>46</v>
      </c>
      <c r="D31" s="11">
        <v>611412168.8266143</v>
      </c>
      <c r="E31" s="11"/>
      <c r="F31" s="11">
        <v>628819729.5230505</v>
      </c>
      <c r="G31" s="11"/>
      <c r="H31" s="11">
        <v>17407560.696436286</v>
      </c>
      <c r="J31" s="13">
        <v>0.028471073334774867</v>
      </c>
      <c r="L31" s="11">
        <v>625253404.8650497</v>
      </c>
      <c r="M31" s="11"/>
      <c r="N31" s="11">
        <v>628819729.5230505</v>
      </c>
      <c r="O31" s="11"/>
      <c r="P31" s="11">
        <v>3566324.658000827</v>
      </c>
      <c r="R31" s="13">
        <v>0.005703806856950355</v>
      </c>
    </row>
    <row r="32" spans="2:18" s="3" customFormat="1" ht="6" customHeight="1">
      <c r="B32" s="8"/>
      <c r="D32" s="14"/>
      <c r="E32" s="11"/>
      <c r="F32" s="14"/>
      <c r="G32" s="11"/>
      <c r="H32" s="14"/>
      <c r="J32" s="15"/>
      <c r="L32" s="14"/>
      <c r="M32" s="11"/>
      <c r="N32" s="14"/>
      <c r="O32" s="11"/>
      <c r="P32" s="14"/>
      <c r="R32" s="15"/>
    </row>
    <row r="33" spans="2:18" s="4" customFormat="1" ht="16.5" customHeight="1">
      <c r="B33" s="16" t="s">
        <v>47</v>
      </c>
      <c r="C33" s="16"/>
      <c r="D33" s="17">
        <v>5656896654.99999</v>
      </c>
      <c r="E33" s="17"/>
      <c r="F33" s="17">
        <v>5780158341.999991</v>
      </c>
      <c r="G33" s="17"/>
      <c r="H33" s="17">
        <v>123261687.00000224</v>
      </c>
      <c r="I33" s="16"/>
      <c r="J33" s="18">
        <v>0.02178963034282309</v>
      </c>
      <c r="K33" s="16"/>
      <c r="L33" s="17">
        <v>5746599234.9999895</v>
      </c>
      <c r="M33" s="17"/>
      <c r="N33" s="17">
        <v>5780158341.999991</v>
      </c>
      <c r="O33" s="74"/>
      <c r="P33" s="17">
        <v>33559107.00000191</v>
      </c>
      <c r="Q33" s="16"/>
      <c r="R33" s="18">
        <v>0.005839820322880401</v>
      </c>
    </row>
    <row r="34" s="3" customFormat="1" ht="6" customHeight="1"/>
    <row r="35" s="3" customFormat="1" ht="12.75" customHeight="1">
      <c r="B35" s="19" t="s">
        <v>123</v>
      </c>
    </row>
    <row r="36" s="3" customFormat="1" ht="12.75" customHeight="1"/>
    <row r="37" s="3" customFormat="1" ht="12.75" customHeight="1"/>
    <row r="61" ht="15">
      <c r="F61" s="1">
        <v>5503183736</v>
      </c>
    </row>
  </sheetData>
  <sheetProtection/>
  <mergeCells count="9">
    <mergeCell ref="N7:N8"/>
    <mergeCell ref="P7:P8"/>
    <mergeCell ref="R7:R8"/>
    <mergeCell ref="B7:B8"/>
    <mergeCell ref="D7:D8"/>
    <mergeCell ref="F7:F8"/>
    <mergeCell ref="H7:H8"/>
    <mergeCell ref="J7:J8"/>
    <mergeCell ref="L7:L8"/>
  </mergeCells>
  <conditionalFormatting sqref="J6">
    <cfRule type="expression" priority="4" dxfId="0" stopIfTrue="1">
      <formula>$A$1&gt;0</formula>
    </cfRule>
  </conditionalFormatting>
  <conditionalFormatting sqref="R6">
    <cfRule type="expression" priority="5" dxfId="0" stopIfTrue="1">
      <formula>$A$1&gt;0</formula>
    </cfRule>
  </conditionalFormatting>
  <conditionalFormatting sqref="K33:M33 O33">
    <cfRule type="expression" priority="6" dxfId="0" stopIfTrue="1">
      <formula>$B$3="Final"</formula>
    </cfRule>
  </conditionalFormatting>
  <conditionalFormatting sqref="K6:L6">
    <cfRule type="expression" priority="7" dxfId="0" stopIfTrue="1">
      <formula>$B$3="Final"</formula>
    </cfRule>
  </conditionalFormatting>
  <conditionalFormatting sqref="M6:O6">
    <cfRule type="expression" priority="8" dxfId="0" stopIfTrue="1">
      <formula>$B$3="Final"</formula>
    </cfRule>
  </conditionalFormatting>
  <hyperlinks>
    <hyperlink ref="R1" location="Contents!Print_Area" display="nol i'r cynnwys"/>
  </hyperlinks>
  <printOptions/>
  <pageMargins left="0.7000000000000001" right="0.7000000000000001" top="0.75" bottom="0.75" header="0.30000000000000004" footer="0.30000000000000004"/>
  <pageSetup fitToHeight="0" fitToWidth="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edwardss5</dc:creator>
  <cp:keywords/>
  <dc:description/>
  <cp:lastModifiedBy>Fulker, Louise (EPS - Digital and Strategic Comms)</cp:lastModifiedBy>
  <cp:lastPrinted>2018-12-19T12:00:56Z</cp:lastPrinted>
  <dcterms:created xsi:type="dcterms:W3CDTF">2010-10-15T11:12:03Z</dcterms:created>
  <dcterms:modified xsi:type="dcterms:W3CDTF">2018-12-19T12:50:07Z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